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magna\engcommn\_Development - HS\Development Forms\Forms\"/>
    </mc:Choice>
  </mc:AlternateContent>
  <bookViews>
    <workbookView xWindow="-30" yWindow="45" windowWidth="19230" windowHeight="12735"/>
  </bookViews>
  <sheets>
    <sheet name="Unit Price for Bond Estimate" sheetId="1" r:id="rId1"/>
  </sheets>
  <definedNames>
    <definedName name="_xlnm.Print_Area" localSheetId="0">'Unit Price for Bond Estimate'!$A$1:$L$222</definedName>
  </definedNames>
  <calcPr calcId="162913"/>
</workbook>
</file>

<file path=xl/calcChain.xml><?xml version="1.0" encoding="utf-8"?>
<calcChain xmlns="http://schemas.openxmlformats.org/spreadsheetml/2006/main">
  <c r="K69" i="1" l="1"/>
  <c r="K59" i="1" l="1"/>
  <c r="K60" i="1"/>
  <c r="K61" i="1"/>
  <c r="K62" i="1"/>
  <c r="K63" i="1"/>
  <c r="K64" i="1"/>
  <c r="K65" i="1"/>
  <c r="K66" i="1"/>
  <c r="K200" i="1" l="1"/>
  <c r="K201" i="1"/>
  <c r="K202" i="1"/>
  <c r="K203" i="1"/>
  <c r="K204" i="1"/>
  <c r="K205" i="1"/>
  <c r="K206" i="1"/>
  <c r="K207" i="1"/>
  <c r="K208" i="1"/>
  <c r="K209" i="1"/>
  <c r="K210" i="1"/>
  <c r="K211" i="1"/>
  <c r="K199" i="1"/>
  <c r="K212" i="1" l="1"/>
  <c r="K190" i="1" s="1"/>
  <c r="K183" i="1"/>
  <c r="K182" i="1"/>
  <c r="K185" i="1"/>
  <c r="K186" i="1"/>
  <c r="K187" i="1"/>
  <c r="K184" i="1"/>
  <c r="K169" i="1"/>
  <c r="K170" i="1"/>
  <c r="K171" i="1"/>
  <c r="K172" i="1"/>
  <c r="K173" i="1"/>
  <c r="K174" i="1"/>
  <c r="K175" i="1"/>
  <c r="K176" i="1"/>
  <c r="K177" i="1"/>
  <c r="K178" i="1"/>
  <c r="K168" i="1"/>
  <c r="K153" i="1"/>
  <c r="K154" i="1"/>
  <c r="K155" i="1"/>
  <c r="K156" i="1"/>
  <c r="K157" i="1"/>
  <c r="K158" i="1"/>
  <c r="K159" i="1"/>
  <c r="K160" i="1"/>
  <c r="K161" i="1"/>
  <c r="K152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13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84" i="1"/>
  <c r="K85" i="1"/>
  <c r="K86" i="1"/>
  <c r="K87" i="1"/>
  <c r="K88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58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16" i="1"/>
  <c r="K9" i="1"/>
  <c r="K10" i="1"/>
  <c r="K11" i="1"/>
  <c r="K12" i="1"/>
  <c r="K8" i="1"/>
  <c r="K189" i="1" l="1"/>
  <c r="K13" i="1"/>
  <c r="K149" i="1"/>
  <c r="K162" i="1"/>
  <c r="K179" i="1"/>
  <c r="K102" i="1"/>
  <c r="K81" i="1"/>
  <c r="K52" i="1"/>
  <c r="K191" i="1" l="1"/>
  <c r="K192" i="1" s="1"/>
  <c r="K194" i="1" s="1"/>
</calcChain>
</file>

<file path=xl/sharedStrings.xml><?xml version="1.0" encoding="utf-8"?>
<sst xmlns="http://schemas.openxmlformats.org/spreadsheetml/2006/main" count="372" uniqueCount="190">
  <si>
    <t>STREET IMPROVEMENTS</t>
  </si>
  <si>
    <t>GRADING</t>
  </si>
  <si>
    <t>Item</t>
  </si>
  <si>
    <t>Quantity</t>
  </si>
  <si>
    <t>Unit</t>
  </si>
  <si>
    <t>Price</t>
  </si>
  <si>
    <t>Total</t>
  </si>
  <si>
    <t>Clearing &amp; Grubbing</t>
  </si>
  <si>
    <t>AC</t>
  </si>
  <si>
    <t>Rough Grading (balanced)</t>
  </si>
  <si>
    <t>CY</t>
  </si>
  <si>
    <t>Finish Grading</t>
  </si>
  <si>
    <t>LOT</t>
  </si>
  <si>
    <t>Import</t>
  </si>
  <si>
    <t>Export</t>
  </si>
  <si>
    <t>Subtotal Grading:</t>
  </si>
  <si>
    <t>AC Overlay (2”)</t>
  </si>
  <si>
    <t>SF</t>
  </si>
  <si>
    <t>Asphalt Concrete</t>
  </si>
  <si>
    <t>SF/in</t>
  </si>
  <si>
    <t>Aggregate Base</t>
  </si>
  <si>
    <t>Pavement Sealant (Fog)</t>
  </si>
  <si>
    <t>3” or 5” Rubberized Asphalt Concrete</t>
  </si>
  <si>
    <t>TON</t>
  </si>
  <si>
    <t>Pavement Saw Cut</t>
  </si>
  <si>
    <t>LF</t>
  </si>
  <si>
    <t>Relocate Signs</t>
  </si>
  <si>
    <t>MILE</t>
  </si>
  <si>
    <t>Type “B” Curb &amp; Gutter</t>
  </si>
  <si>
    <t>Valley Gutter</t>
  </si>
  <si>
    <t>Median Curb</t>
  </si>
  <si>
    <t>Sidewalk (with 4” CL 2 AB)</t>
  </si>
  <si>
    <t>Under Sidewalk Drain (Schedule 40 PVC)</t>
  </si>
  <si>
    <t>EA</t>
  </si>
  <si>
    <t>AC Berm</t>
  </si>
  <si>
    <t>Handicap Ramp</t>
  </si>
  <si>
    <t>Driveway Approach</t>
  </si>
  <si>
    <t>Driveway Approach (Commercial)</t>
  </si>
  <si>
    <t>Striping</t>
  </si>
  <si>
    <t>Joint Trench</t>
  </si>
  <si>
    <t>6' Sound Wall</t>
  </si>
  <si>
    <t>Street Trees</t>
  </si>
  <si>
    <t>Signs</t>
  </si>
  <si>
    <t>Curb &amp; Gutter</t>
  </si>
  <si>
    <t>Survey Monuments</t>
  </si>
  <si>
    <t>Lot Corners</t>
  </si>
  <si>
    <t>Geofabric</t>
  </si>
  <si>
    <t>At-Grade RR Crossing</t>
  </si>
  <si>
    <t>Retaining Wall (3' max)</t>
  </si>
  <si>
    <t>Chain Link Fence</t>
  </si>
  <si>
    <t>Thermoplastic Pavement Markings</t>
  </si>
  <si>
    <t>Canal Relocation</t>
  </si>
  <si>
    <t>2" x 6" Redwood Header</t>
  </si>
  <si>
    <t>AC Berm Removal</t>
  </si>
  <si>
    <t>AC Removal</t>
  </si>
  <si>
    <t>Sidewalk Removal</t>
  </si>
  <si>
    <t>Curb &amp; Gutter Removal</t>
  </si>
  <si>
    <t>DRAINAGE IMPROVEMENTS</t>
  </si>
  <si>
    <t>CIPP (24" min.)</t>
  </si>
  <si>
    <t>Type A &amp; C Inlets</t>
  </si>
  <si>
    <t>Type B, D &amp; E Inlets</t>
  </si>
  <si>
    <t>SD Manhole Type I</t>
  </si>
  <si>
    <t>SD Manhole Type II</t>
  </si>
  <si>
    <t>SD Manhole Type III</t>
  </si>
  <si>
    <t>Christy V9 Drain Box</t>
  </si>
  <si>
    <t>B-58 Concrete Ditch</t>
  </si>
  <si>
    <t>Concrete Structure</t>
  </si>
  <si>
    <t>Adjust MH to Grade</t>
  </si>
  <si>
    <t>Rip Rap</t>
  </si>
  <si>
    <t>Grouted Rip Rap</t>
  </si>
  <si>
    <t>Earth Ditch</t>
  </si>
  <si>
    <t>Subtotal Drainage Improvements:</t>
  </si>
  <si>
    <t>SANITARY SEWER</t>
  </si>
  <si>
    <t>8" PVC (SDR-35)</t>
  </si>
  <si>
    <t>10"PVC (SDR-35)</t>
  </si>
  <si>
    <t>12" PVC (SDR-35)</t>
  </si>
  <si>
    <t>15" PVC (SDR-35)</t>
  </si>
  <si>
    <t>18" PVC (SDR-35)</t>
  </si>
  <si>
    <t>21" PVC (SDR-35)</t>
  </si>
  <si>
    <t>24" PVC (SDR-35)</t>
  </si>
  <si>
    <t>27" PVC (SDR-35)</t>
  </si>
  <si>
    <t xml:space="preserve">Manhole </t>
  </si>
  <si>
    <t>Manhole, Break &amp; Enter</t>
  </si>
  <si>
    <t>Service Connections</t>
  </si>
  <si>
    <t>Cleanout</t>
  </si>
  <si>
    <t>6" Force Main</t>
  </si>
  <si>
    <t>Subtotal Sanitary Sewer:</t>
  </si>
  <si>
    <t>WATER IMPROVEMENTS</t>
  </si>
  <si>
    <t>4" PVC (C900) Class 200</t>
  </si>
  <si>
    <t>6" PVC (C900) Class 200</t>
  </si>
  <si>
    <t>8" PVC (C900) Class 200</t>
  </si>
  <si>
    <t>10" PVC (C900) Class 200</t>
  </si>
  <si>
    <t>12" PVC (C900) Class 200</t>
  </si>
  <si>
    <t>16" PVC (C900) Class 200</t>
  </si>
  <si>
    <t>20" PVC (C900) Class 200</t>
  </si>
  <si>
    <t>Service Connections incl. Meter (1.0")</t>
  </si>
  <si>
    <t>Stub (1")</t>
  </si>
  <si>
    <t>Service Connections incl. Meter (1.5")</t>
  </si>
  <si>
    <t>Stub (1.5")</t>
  </si>
  <si>
    <t>Service Connections incl. Meter (2.0")</t>
  </si>
  <si>
    <t>Stub (2")</t>
  </si>
  <si>
    <t>Fire Hydrant</t>
  </si>
  <si>
    <t>Blow-off Valves</t>
  </si>
  <si>
    <t>Air Release Valve</t>
  </si>
  <si>
    <t>8" Gate</t>
  </si>
  <si>
    <t>10" Gate</t>
  </si>
  <si>
    <t>12" Butterfly</t>
  </si>
  <si>
    <t>24" Butterfly</t>
  </si>
  <si>
    <t>Hot Tap</t>
  </si>
  <si>
    <t>4" PVC Sleeves</t>
  </si>
  <si>
    <t>Concrete Cap</t>
  </si>
  <si>
    <t>Adjust Water Valve to Grade</t>
  </si>
  <si>
    <t>12" DIP</t>
  </si>
  <si>
    <t>14" DIP</t>
  </si>
  <si>
    <t>16" DIP</t>
  </si>
  <si>
    <t>18" DIP</t>
  </si>
  <si>
    <t>20" DIP</t>
  </si>
  <si>
    <t>24" DIP</t>
  </si>
  <si>
    <t>30" DIP</t>
  </si>
  <si>
    <t>32" DIP</t>
  </si>
  <si>
    <t>36" DIP</t>
  </si>
  <si>
    <t>42" DIP</t>
  </si>
  <si>
    <t>Cathodic Protection</t>
  </si>
  <si>
    <t>Reclaimed Water Line (8" PVC)</t>
  </si>
  <si>
    <t>Subtotal Water Improvements:</t>
  </si>
  <si>
    <t>ELECTRICAL</t>
  </si>
  <si>
    <t>Traffic Signal 4 way/4 phase</t>
  </si>
  <si>
    <t>Traffic Signal 4 way/8 phase</t>
  </si>
  <si>
    <t>Decorative Streetlight</t>
  </si>
  <si>
    <t>Electrolier (Residential Collector)</t>
  </si>
  <si>
    <t>Electrolier (Industrial/Commercial)</t>
  </si>
  <si>
    <t>Underground PMH4</t>
  </si>
  <si>
    <t>Services (Underground) Conversion</t>
  </si>
  <si>
    <t>Elec. Duct Bank</t>
  </si>
  <si>
    <t>Elec. Control Box</t>
  </si>
  <si>
    <t>Electrolier Pull Box</t>
  </si>
  <si>
    <t>Subtotal Electric:</t>
  </si>
  <si>
    <t>BORING &amp; JACKING</t>
  </si>
  <si>
    <t>10" Pipe</t>
  </si>
  <si>
    <t>12" Pipe</t>
  </si>
  <si>
    <t>15" Pipe</t>
  </si>
  <si>
    <t>18" Pipe</t>
  </si>
  <si>
    <t>21" Pipe</t>
  </si>
  <si>
    <t>24" Pipe</t>
  </si>
  <si>
    <t>27" Pipe</t>
  </si>
  <si>
    <t>30" Pipe</t>
  </si>
  <si>
    <t>33" Pipe</t>
  </si>
  <si>
    <t>36" Pipe</t>
  </si>
  <si>
    <t>42" Pipe</t>
  </si>
  <si>
    <t>Subtotal Boring &amp; Jacking:</t>
  </si>
  <si>
    <t>MISCELLANEOUS</t>
  </si>
  <si>
    <t>Mobilization</t>
  </si>
  <si>
    <t>LS</t>
  </si>
  <si>
    <t>Winterization</t>
  </si>
  <si>
    <t>Landscaping</t>
  </si>
  <si>
    <t>Irrigation</t>
  </si>
  <si>
    <t>Shoulder Backing</t>
  </si>
  <si>
    <t>Land Acquisition</t>
  </si>
  <si>
    <t>or purchase</t>
  </si>
  <si>
    <t>Subtotal Miscellaneous:</t>
  </si>
  <si>
    <t>SUBTOTAL:</t>
  </si>
  <si>
    <t>10% Contingency:</t>
  </si>
  <si>
    <t>TOTAL:</t>
  </si>
  <si>
    <t>Subtotal Street  Improvements:</t>
  </si>
  <si>
    <t>150 City Park Way, Brentwood, CA 94513</t>
  </si>
  <si>
    <t>(925) 516-5420 Voice      (925) 516-5421 Fax</t>
  </si>
  <si>
    <t>Page 3 / 4</t>
  </si>
  <si>
    <t>Page 2 / 4</t>
  </si>
  <si>
    <t>Page 1 / 4</t>
  </si>
  <si>
    <t>Page 4 / 4</t>
  </si>
  <si>
    <t>NOTE:</t>
  </si>
  <si>
    <t>Subtotal Additional Items:</t>
  </si>
  <si>
    <t>Additional Notes:</t>
  </si>
  <si>
    <t xml:space="preserve"> (925) 516-5420 Voice   (925) 516-5421 Fax</t>
  </si>
  <si>
    <t>Items in addition to the above, necessary for construction of the project, should be added below.</t>
  </si>
  <si>
    <t>Barricade (Metal:  ST 16)</t>
  </si>
  <si>
    <t>RCP (12")</t>
  </si>
  <si>
    <t>RCP (15")</t>
  </si>
  <si>
    <t>RCP (18"- Min in ROW)</t>
  </si>
  <si>
    <t>RCP (24")</t>
  </si>
  <si>
    <t>RCP (30")</t>
  </si>
  <si>
    <t>RCP (36")</t>
  </si>
  <si>
    <t>RCP (42")</t>
  </si>
  <si>
    <t>RCP (48")</t>
  </si>
  <si>
    <t>RCP (54")</t>
  </si>
  <si>
    <t>RCP (60")</t>
  </si>
  <si>
    <t>30"  VCP</t>
  </si>
  <si>
    <t>33"  VCP</t>
  </si>
  <si>
    <t>36" VCP</t>
  </si>
  <si>
    <t>42" VCP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</si>
</sst>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Times New Roman"/>
      <family val="1"/>
    </font>
    <font>
      <b/>
      <u/>
      <sz val="10"/>
      <color theme="1"/>
      <name val="Arial  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8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8" fontId="3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8" fontId="3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8" fontId="3" fillId="0" borderId="3" xfId="0" applyNumberFormat="1" applyFont="1" applyBorder="1" applyAlignment="1">
      <alignment horizontal="right" vertical="center" wrapText="1"/>
    </xf>
    <xf numFmtId="8" fontId="3" fillId="0" borderId="4" xfId="0" applyNumberFormat="1" applyFont="1" applyBorder="1" applyAlignment="1">
      <alignment horizontal="right" vertical="center" wrapText="1"/>
    </xf>
    <xf numFmtId="8" fontId="3" fillId="0" borderId="3" xfId="0" applyNumberFormat="1" applyFont="1" applyBorder="1" applyAlignment="1">
      <alignment vertical="center" wrapText="1"/>
    </xf>
    <xf numFmtId="8" fontId="3" fillId="0" borderId="4" xfId="0" applyNumberFormat="1" applyFont="1" applyBorder="1" applyAlignment="1">
      <alignment vertical="center" wrapText="1"/>
    </xf>
    <xf numFmtId="8" fontId="3" fillId="0" borderId="5" xfId="0" applyNumberFormat="1" applyFont="1" applyBorder="1" applyAlignment="1">
      <alignment vertical="center" wrapText="1"/>
    </xf>
    <xf numFmtId="8" fontId="3" fillId="0" borderId="6" xfId="0" applyNumberFormat="1" applyFont="1" applyBorder="1" applyAlignment="1">
      <alignment horizontal="right" vertical="center" wrapText="1"/>
    </xf>
    <xf numFmtId="8" fontId="3" fillId="0" borderId="6" xfId="0" applyNumberFormat="1" applyFont="1" applyBorder="1" applyAlignment="1">
      <alignment vertical="center" wrapText="1"/>
    </xf>
    <xf numFmtId="8" fontId="3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8" fontId="3" fillId="0" borderId="3" xfId="0" applyNumberFormat="1" applyFont="1" applyBorder="1" applyAlignment="1" applyProtection="1">
      <alignment horizontal="right" vertical="center" wrapText="1"/>
    </xf>
    <xf numFmtId="8" fontId="3" fillId="0" borderId="4" xfId="0" applyNumberFormat="1" applyFont="1" applyBorder="1" applyAlignment="1" applyProtection="1">
      <alignment horizontal="right" vertical="center" wrapText="1"/>
    </xf>
    <xf numFmtId="8" fontId="3" fillId="0" borderId="5" xfId="0" applyNumberFormat="1" applyFont="1" applyBorder="1" applyAlignment="1" applyProtection="1">
      <alignment horizontal="right" vertical="center" wrapText="1"/>
    </xf>
    <xf numFmtId="8" fontId="3" fillId="0" borderId="1" xfId="0" applyNumberFormat="1" applyFont="1" applyBorder="1" applyAlignment="1" applyProtection="1">
      <alignment horizontal="right" vertical="center" wrapText="1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3" fontId="3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8" fontId="3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center" vertical="top"/>
    </xf>
    <xf numFmtId="8" fontId="3" fillId="0" borderId="1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 applyProtection="1">
      <alignment vertical="center" wrapText="1"/>
      <protection locked="0"/>
    </xf>
    <xf numFmtId="164" fontId="3" fillId="0" borderId="4" xfId="0" applyNumberFormat="1" applyFont="1" applyBorder="1" applyAlignment="1" applyProtection="1">
      <alignment vertical="center" wrapText="1"/>
      <protection locked="0"/>
    </xf>
    <xf numFmtId="8" fontId="3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8" fontId="3" fillId="0" borderId="0" xfId="0" applyNumberFormat="1" applyFont="1" applyBorder="1" applyAlignment="1">
      <alignment vertical="center" wrapText="1"/>
    </xf>
    <xf numFmtId="0" fontId="6" fillId="0" borderId="9" xfId="0" applyFont="1" applyBorder="1"/>
    <xf numFmtId="0" fontId="6" fillId="0" borderId="10" xfId="0" applyFont="1" applyBorder="1"/>
    <xf numFmtId="0" fontId="3" fillId="0" borderId="10" xfId="0" applyFont="1" applyBorder="1" applyAlignment="1">
      <alignment wrapText="1"/>
    </xf>
    <xf numFmtId="0" fontId="0" fillId="0" borderId="11" xfId="0" applyBorder="1" applyAlignment="1"/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13" xfId="0" applyBorder="1" applyAlignment="1"/>
    <xf numFmtId="0" fontId="4" fillId="0" borderId="1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8" fontId="3" fillId="0" borderId="0" xfId="0" applyNumberFormat="1" applyFont="1" applyBorder="1" applyAlignment="1">
      <alignment horizontal="right" wrapText="1"/>
    </xf>
    <xf numFmtId="8" fontId="3" fillId="0" borderId="18" xfId="0" applyNumberFormat="1" applyFont="1" applyBorder="1" applyAlignment="1">
      <alignment horizontal="right" vertical="center" wrapText="1"/>
    </xf>
    <xf numFmtId="0" fontId="0" fillId="0" borderId="14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8" fontId="3" fillId="0" borderId="15" xfId="0" applyNumberFormat="1" applyFont="1" applyBorder="1" applyAlignment="1">
      <alignment wrapText="1"/>
    </xf>
    <xf numFmtId="8" fontId="3" fillId="0" borderId="3" xfId="0" applyNumberFormat="1" applyFont="1" applyBorder="1" applyAlignment="1" applyProtection="1">
      <alignment horizontal="right" vertical="center" wrapText="1"/>
      <protection locked="0"/>
    </xf>
    <xf numFmtId="8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3" fontId="3" fillId="0" borderId="0" xfId="0" applyNumberFormat="1" applyFont="1" applyBorder="1" applyAlignment="1" applyProtection="1">
      <alignment horizontal="center" vertical="center" wrapText="1"/>
    </xf>
    <xf numFmtId="8" fontId="3" fillId="0" borderId="16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Border="1"/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0" fillId="0" borderId="0" xfId="0" applyBorder="1" applyAlignment="1" applyProtection="1">
      <alignment horizont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right" wrapText="1"/>
    </xf>
    <xf numFmtId="164" fontId="3" fillId="0" borderId="0" xfId="0" applyNumberFormat="1" applyFont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Border="1" applyAlignment="1" applyProtection="1">
      <alignment vertical="top" wrapText="1"/>
      <protection locked="0"/>
    </xf>
    <xf numFmtId="8" fontId="3" fillId="0" borderId="0" xfId="0" applyNumberFormat="1" applyFont="1" applyBorder="1" applyAlignment="1">
      <alignment wrapText="1"/>
    </xf>
    <xf numFmtId="0" fontId="0" fillId="0" borderId="0" xfId="0" applyBorder="1" applyAlignment="1" applyProtection="1">
      <alignment vertical="top" wrapText="1"/>
    </xf>
    <xf numFmtId="0" fontId="5" fillId="0" borderId="10" xfId="0" applyFont="1" applyBorder="1" applyAlignment="1">
      <alignment vertical="top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wrapText="1"/>
    </xf>
    <xf numFmtId="8" fontId="3" fillId="0" borderId="20" xfId="0" applyNumberFormat="1" applyFont="1" applyBorder="1" applyAlignment="1">
      <alignment horizontal="right" wrapText="1"/>
    </xf>
    <xf numFmtId="0" fontId="5" fillId="0" borderId="0" xfId="0" applyFont="1" applyBorder="1" applyAlignment="1">
      <alignment vertical="top"/>
    </xf>
    <xf numFmtId="8" fontId="3" fillId="0" borderId="1" xfId="0" applyNumberFormat="1" applyFont="1" applyBorder="1" applyAlignment="1">
      <alignment horizontal="right" wrapText="1"/>
    </xf>
    <xf numFmtId="8" fontId="3" fillId="0" borderId="21" xfId="0" applyNumberFormat="1" applyFont="1" applyBorder="1" applyAlignment="1">
      <alignment wrapText="1"/>
    </xf>
    <xf numFmtId="8" fontId="3" fillId="0" borderId="13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8" fontId="3" fillId="0" borderId="23" xfId="0" applyNumberFormat="1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wrapText="1"/>
    </xf>
    <xf numFmtId="0" fontId="5" fillId="0" borderId="10" xfId="0" applyFont="1" applyBorder="1" applyAlignment="1">
      <alignment horizontal="left" vertical="top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right" wrapText="1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2</xdr:row>
      <xdr:rowOff>19049</xdr:rowOff>
    </xdr:from>
    <xdr:to>
      <xdr:col>1</xdr:col>
      <xdr:colOff>1447800</xdr:colOff>
      <xdr:row>2</xdr:row>
      <xdr:rowOff>866774</xdr:rowOff>
    </xdr:to>
    <xdr:sp macro="" textlink="">
      <xdr:nvSpPr>
        <xdr:cNvPr id="8" name="TextBox 7"/>
        <xdr:cNvSpPr txBox="1"/>
      </xdr:nvSpPr>
      <xdr:spPr>
        <a:xfrm>
          <a:off x="38099" y="19049"/>
          <a:ext cx="1409701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85726</xdr:colOff>
      <xdr:row>2</xdr:row>
      <xdr:rowOff>9525</xdr:rowOff>
    </xdr:from>
    <xdr:to>
      <xdr:col>1</xdr:col>
      <xdr:colOff>1333500</xdr:colOff>
      <xdr:row>2</xdr:row>
      <xdr:rowOff>812289</xdr:rowOff>
    </xdr:to>
    <xdr:pic>
      <xdr:nvPicPr>
        <xdr:cNvPr id="11" name="Picture 10" descr="Letterhea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14300"/>
          <a:ext cx="1247774" cy="802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1951157</xdr:colOff>
      <xdr:row>2</xdr:row>
      <xdr:rowOff>9525</xdr:rowOff>
    </xdr:from>
    <xdr:to>
      <xdr:col>8</xdr:col>
      <xdr:colOff>197825</xdr:colOff>
      <xdr:row>2</xdr:row>
      <xdr:rowOff>809625</xdr:rowOff>
    </xdr:to>
    <xdr:sp macro="" textlink="">
      <xdr:nvSpPr>
        <xdr:cNvPr id="12" name="TextBox 11"/>
        <xdr:cNvSpPr txBox="1"/>
      </xdr:nvSpPr>
      <xdr:spPr>
        <a:xfrm>
          <a:off x="2244234" y="126756"/>
          <a:ext cx="2269149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3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Unit Price for </a:t>
          </a:r>
        </a:p>
        <a:p>
          <a:pPr algn="ctr"/>
          <a:r>
            <a:rPr lang="en-US" sz="23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Bond Estimates</a:t>
          </a:r>
          <a:endParaRPr lang="en-US" sz="23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234463</xdr:colOff>
      <xdr:row>2</xdr:row>
      <xdr:rowOff>19050</xdr:rowOff>
    </xdr:from>
    <xdr:to>
      <xdr:col>11</xdr:col>
      <xdr:colOff>4</xdr:colOff>
      <xdr:row>3</xdr:row>
      <xdr:rowOff>0</xdr:rowOff>
    </xdr:to>
    <xdr:sp macro="" textlink="">
      <xdr:nvSpPr>
        <xdr:cNvPr id="13" name="TextBox 12"/>
        <xdr:cNvSpPr txBox="1"/>
      </xdr:nvSpPr>
      <xdr:spPr>
        <a:xfrm>
          <a:off x="4205655" y="136281"/>
          <a:ext cx="2212734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br>
            <a:rPr lang="en-US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Engineering Department</a:t>
          </a:r>
        </a:p>
        <a:p>
          <a:pPr algn="r"/>
          <a:endParaRPr lang="en-US" sz="5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r"/>
          <a:r>
            <a:rPr lang="en-US" sz="8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Effective:  July 1, 2007</a:t>
          </a:r>
        </a:p>
        <a:p>
          <a:pPr algn="r"/>
          <a:r>
            <a:rPr lang="en-US" sz="8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Revised:</a:t>
          </a:r>
          <a:r>
            <a:rPr lang="en-US" sz="8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November 1, 2021</a:t>
          </a:r>
          <a:endParaRPr lang="en-US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22"/>
  <sheetViews>
    <sheetView showGridLines="0" tabSelected="1" view="pageBreakPreview" topLeftCell="A202" zoomScale="130" zoomScaleNormal="100" zoomScaleSheetLayoutView="130" workbookViewId="0">
      <selection activeCell="K190" sqref="K190"/>
    </sheetView>
  </sheetViews>
  <sheetFormatPr defaultRowHeight="15" customHeight="1"/>
  <cols>
    <col min="1" max="1" width="2.28515625" customWidth="1"/>
    <col min="2" max="2" width="22.140625" customWidth="1"/>
    <col min="3" max="3" width="18.7109375" customWidth="1"/>
    <col min="4" max="4" width="1.140625" customWidth="1"/>
    <col min="5" max="5" width="14.42578125" customWidth="1"/>
    <col min="6" max="6" width="0.85546875" customWidth="1"/>
    <col min="7" max="7" width="6.42578125" customWidth="1"/>
    <col min="8" max="8" width="1.140625" customWidth="1"/>
    <col min="9" max="9" width="11.7109375" customWidth="1"/>
    <col min="10" max="10" width="2" customWidth="1"/>
    <col min="11" max="11" width="13" customWidth="1"/>
    <col min="12" max="12" width="2.42578125" customWidth="1"/>
  </cols>
  <sheetData>
    <row r="1" spans="2:11" ht="4.5" customHeight="1" thickBot="1"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2:11" ht="4.5" customHeight="1" thickTop="1"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2:11" ht="67.5" customHeight="1"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2:11" ht="4.5" customHeight="1" thickBot="1"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2:11" ht="5.25" customHeight="1" thickTop="1">
      <c r="B5" s="32"/>
      <c r="C5" s="32"/>
      <c r="D5" s="32"/>
      <c r="E5" s="32"/>
      <c r="F5" s="84"/>
      <c r="G5" s="32"/>
      <c r="H5" s="32"/>
      <c r="I5" s="32"/>
      <c r="J5" s="32"/>
      <c r="K5" s="32"/>
    </row>
    <row r="6" spans="2:11" ht="14.1" customHeight="1">
      <c r="B6" s="1" t="s">
        <v>1</v>
      </c>
      <c r="C6" s="1"/>
      <c r="D6" s="1"/>
      <c r="E6" s="2"/>
      <c r="F6" s="85"/>
      <c r="G6" s="2"/>
      <c r="H6" s="2"/>
      <c r="I6" s="2"/>
      <c r="J6" s="2"/>
      <c r="K6" s="2"/>
    </row>
    <row r="7" spans="2:11" ht="14.1" customHeight="1">
      <c r="B7" s="3" t="s">
        <v>2</v>
      </c>
      <c r="C7" s="3"/>
      <c r="D7" s="3"/>
      <c r="E7" s="4" t="s">
        <v>3</v>
      </c>
      <c r="F7" s="86"/>
      <c r="G7" s="4" t="s">
        <v>4</v>
      </c>
      <c r="H7" s="4"/>
      <c r="I7" s="5" t="s">
        <v>5</v>
      </c>
      <c r="J7" s="5"/>
      <c r="K7" s="4" t="s">
        <v>6</v>
      </c>
    </row>
    <row r="8" spans="2:11" ht="14.1" customHeight="1">
      <c r="B8" s="98" t="s">
        <v>7</v>
      </c>
      <c r="C8" s="98"/>
      <c r="D8" s="2"/>
      <c r="E8" s="38"/>
      <c r="F8" s="77"/>
      <c r="G8" s="6" t="s">
        <v>8</v>
      </c>
      <c r="H8" s="6"/>
      <c r="I8" s="7">
        <v>1600</v>
      </c>
      <c r="J8" s="44"/>
      <c r="K8" s="34">
        <f>SUM(E8*I8)</f>
        <v>0</v>
      </c>
    </row>
    <row r="9" spans="2:11" ht="14.1" customHeight="1">
      <c r="B9" s="98" t="s">
        <v>9</v>
      </c>
      <c r="C9" s="98"/>
      <c r="D9" s="2"/>
      <c r="E9" s="38"/>
      <c r="F9" s="77"/>
      <c r="G9" s="6" t="s">
        <v>10</v>
      </c>
      <c r="H9" s="6"/>
      <c r="I9" s="7">
        <v>5</v>
      </c>
      <c r="J9" s="44"/>
      <c r="K9" s="35">
        <f t="shared" ref="K9:K12" si="0">SUM(E9*I9)</f>
        <v>0</v>
      </c>
    </row>
    <row r="10" spans="2:11" ht="14.1" customHeight="1">
      <c r="B10" s="130" t="s">
        <v>11</v>
      </c>
      <c r="C10" s="130"/>
      <c r="D10" s="2"/>
      <c r="E10" s="38"/>
      <c r="F10" s="77"/>
      <c r="G10" s="6" t="s">
        <v>12</v>
      </c>
      <c r="H10" s="6"/>
      <c r="I10" s="7">
        <v>600</v>
      </c>
      <c r="J10" s="44"/>
      <c r="K10" s="35">
        <f t="shared" si="0"/>
        <v>0</v>
      </c>
    </row>
    <row r="11" spans="2:11" ht="14.1" customHeight="1">
      <c r="B11" s="130" t="s">
        <v>13</v>
      </c>
      <c r="C11" s="130"/>
      <c r="D11" s="2"/>
      <c r="E11" s="38"/>
      <c r="F11" s="77"/>
      <c r="G11" s="6" t="s">
        <v>10</v>
      </c>
      <c r="H11" s="6"/>
      <c r="I11" s="7">
        <v>12</v>
      </c>
      <c r="J11" s="44"/>
      <c r="K11" s="35">
        <f t="shared" si="0"/>
        <v>0</v>
      </c>
    </row>
    <row r="12" spans="2:11" ht="14.1" customHeight="1" thickBot="1">
      <c r="B12" s="130" t="s">
        <v>14</v>
      </c>
      <c r="C12" s="130"/>
      <c r="D12" s="2"/>
      <c r="E12" s="38"/>
      <c r="F12" s="77"/>
      <c r="G12" s="6" t="s">
        <v>10</v>
      </c>
      <c r="H12" s="6"/>
      <c r="I12" s="7">
        <v>15</v>
      </c>
      <c r="J12" s="44"/>
      <c r="K12" s="36">
        <f t="shared" si="0"/>
        <v>0</v>
      </c>
    </row>
    <row r="13" spans="2:11" ht="20.25" customHeight="1" thickTop="1" thickBot="1">
      <c r="B13" s="131"/>
      <c r="C13" s="131"/>
      <c r="D13" s="2"/>
      <c r="E13" s="11"/>
      <c r="F13" s="82"/>
      <c r="G13" s="121" t="s">
        <v>15</v>
      </c>
      <c r="H13" s="121"/>
      <c r="I13" s="121"/>
      <c r="J13" s="42"/>
      <c r="K13" s="37">
        <f>SUM(K8:K12)</f>
        <v>0</v>
      </c>
    </row>
    <row r="14" spans="2:11" ht="14.1" customHeight="1">
      <c r="B14" s="132" t="s">
        <v>0</v>
      </c>
      <c r="C14" s="132"/>
      <c r="D14" s="1"/>
      <c r="E14" s="14"/>
      <c r="F14" s="87"/>
      <c r="G14" s="14"/>
      <c r="H14" s="14"/>
      <c r="I14" s="14"/>
      <c r="J14" s="14"/>
      <c r="K14" s="14"/>
    </row>
    <row r="15" spans="2:11" ht="14.1" customHeight="1">
      <c r="B15" s="3" t="s">
        <v>2</v>
      </c>
      <c r="C15" s="3"/>
      <c r="D15" s="3"/>
      <c r="E15" s="4" t="s">
        <v>3</v>
      </c>
      <c r="F15" s="86"/>
      <c r="G15" s="4" t="s">
        <v>4</v>
      </c>
      <c r="H15" s="4"/>
      <c r="I15" s="5" t="s">
        <v>5</v>
      </c>
      <c r="J15" s="5"/>
      <c r="K15" s="4" t="s">
        <v>6</v>
      </c>
    </row>
    <row r="16" spans="2:11" ht="14.1" customHeight="1">
      <c r="B16" s="98" t="s">
        <v>16</v>
      </c>
      <c r="C16" s="98"/>
      <c r="D16" s="2"/>
      <c r="E16" s="38"/>
      <c r="F16" s="77"/>
      <c r="G16" s="6" t="s">
        <v>17</v>
      </c>
      <c r="H16" s="6"/>
      <c r="I16" s="7">
        <v>1.2</v>
      </c>
      <c r="J16" s="44"/>
      <c r="K16" s="19">
        <f>SUM(E16*I16)</f>
        <v>0</v>
      </c>
    </row>
    <row r="17" spans="2:11" ht="14.1" customHeight="1">
      <c r="B17" s="98" t="s">
        <v>18</v>
      </c>
      <c r="C17" s="98"/>
      <c r="D17" s="2"/>
      <c r="E17" s="39"/>
      <c r="F17" s="77"/>
      <c r="G17" s="6" t="s">
        <v>19</v>
      </c>
      <c r="H17" s="6"/>
      <c r="I17" s="7">
        <v>0.6</v>
      </c>
      <c r="J17" s="44"/>
      <c r="K17" s="20">
        <f t="shared" ref="K17:K51" si="1">SUM(E17*I17)</f>
        <v>0</v>
      </c>
    </row>
    <row r="18" spans="2:11" ht="14.1" customHeight="1">
      <c r="B18" s="98" t="s">
        <v>20</v>
      </c>
      <c r="C18" s="98"/>
      <c r="D18" s="2"/>
      <c r="E18" s="39"/>
      <c r="F18" s="77"/>
      <c r="G18" s="6" t="s">
        <v>23</v>
      </c>
      <c r="H18" s="6"/>
      <c r="I18" s="7">
        <v>40</v>
      </c>
      <c r="J18" s="44"/>
      <c r="K18" s="20">
        <f t="shared" si="1"/>
        <v>0</v>
      </c>
    </row>
    <row r="19" spans="2:11" ht="14.1" customHeight="1">
      <c r="B19" s="98" t="s">
        <v>21</v>
      </c>
      <c r="C19" s="98"/>
      <c r="D19" s="2"/>
      <c r="E19" s="39"/>
      <c r="F19" s="77"/>
      <c r="G19" s="6" t="s">
        <v>17</v>
      </c>
      <c r="H19" s="6"/>
      <c r="I19" s="7">
        <v>0.15</v>
      </c>
      <c r="J19" s="44"/>
      <c r="K19" s="20">
        <f t="shared" si="1"/>
        <v>0</v>
      </c>
    </row>
    <row r="20" spans="2:11" ht="14.1" customHeight="1">
      <c r="B20" s="133" t="s">
        <v>22</v>
      </c>
      <c r="C20" s="133"/>
      <c r="D20" s="2"/>
      <c r="E20" s="39"/>
      <c r="F20" s="77"/>
      <c r="G20" s="6" t="s">
        <v>23</v>
      </c>
      <c r="H20" s="6"/>
      <c r="I20" s="7">
        <v>120</v>
      </c>
      <c r="J20" s="44"/>
      <c r="K20" s="20">
        <f t="shared" si="1"/>
        <v>0</v>
      </c>
    </row>
    <row r="21" spans="2:11" ht="14.1" customHeight="1">
      <c r="B21" s="98" t="s">
        <v>24</v>
      </c>
      <c r="C21" s="98"/>
      <c r="D21" s="2"/>
      <c r="E21" s="39"/>
      <c r="F21" s="77"/>
      <c r="G21" s="6" t="s">
        <v>25</v>
      </c>
      <c r="H21" s="6"/>
      <c r="I21" s="7">
        <v>3</v>
      </c>
      <c r="J21" s="44"/>
      <c r="K21" s="20">
        <f t="shared" si="1"/>
        <v>0</v>
      </c>
    </row>
    <row r="22" spans="2:11" ht="14.1" customHeight="1">
      <c r="B22" s="98" t="s">
        <v>26</v>
      </c>
      <c r="C22" s="98"/>
      <c r="D22" s="2"/>
      <c r="E22" s="39"/>
      <c r="F22" s="77"/>
      <c r="G22" s="6" t="s">
        <v>27</v>
      </c>
      <c r="H22" s="6"/>
      <c r="I22" s="7">
        <v>9000</v>
      </c>
      <c r="J22" s="44"/>
      <c r="K22" s="20">
        <f t="shared" si="1"/>
        <v>0</v>
      </c>
    </row>
    <row r="23" spans="2:11" ht="14.1" customHeight="1">
      <c r="B23" s="98" t="s">
        <v>28</v>
      </c>
      <c r="C23" s="98"/>
      <c r="D23" s="2"/>
      <c r="E23" s="39"/>
      <c r="F23" s="77"/>
      <c r="G23" s="6" t="s">
        <v>25</v>
      </c>
      <c r="H23" s="6"/>
      <c r="I23" s="7">
        <v>20</v>
      </c>
      <c r="J23" s="44"/>
      <c r="K23" s="20">
        <f t="shared" si="1"/>
        <v>0</v>
      </c>
    </row>
    <row r="24" spans="2:11" ht="14.1" customHeight="1">
      <c r="B24" s="98" t="s">
        <v>29</v>
      </c>
      <c r="C24" s="98"/>
      <c r="D24" s="2"/>
      <c r="E24" s="39"/>
      <c r="F24" s="77"/>
      <c r="G24" s="6" t="s">
        <v>17</v>
      </c>
      <c r="H24" s="6"/>
      <c r="I24" s="7">
        <v>15</v>
      </c>
      <c r="J24" s="44"/>
      <c r="K24" s="20">
        <f t="shared" si="1"/>
        <v>0</v>
      </c>
    </row>
    <row r="25" spans="2:11" ht="14.1" customHeight="1">
      <c r="B25" s="98" t="s">
        <v>30</v>
      </c>
      <c r="C25" s="98"/>
      <c r="D25" s="2"/>
      <c r="E25" s="39"/>
      <c r="F25" s="77"/>
      <c r="G25" s="6" t="s">
        <v>25</v>
      </c>
      <c r="H25" s="6"/>
      <c r="I25" s="7">
        <v>15</v>
      </c>
      <c r="J25" s="44"/>
      <c r="K25" s="20">
        <f t="shared" si="1"/>
        <v>0</v>
      </c>
    </row>
    <row r="26" spans="2:11" ht="14.1" customHeight="1">
      <c r="B26" s="133" t="s">
        <v>31</v>
      </c>
      <c r="C26" s="133"/>
      <c r="D26" s="2"/>
      <c r="E26" s="39"/>
      <c r="F26" s="77"/>
      <c r="G26" s="6" t="s">
        <v>17</v>
      </c>
      <c r="H26" s="6"/>
      <c r="I26" s="7">
        <v>6</v>
      </c>
      <c r="J26" s="44"/>
      <c r="K26" s="20">
        <f t="shared" si="1"/>
        <v>0</v>
      </c>
    </row>
    <row r="27" spans="2:11" ht="14.1" customHeight="1">
      <c r="B27" s="133" t="s">
        <v>32</v>
      </c>
      <c r="C27" s="133"/>
      <c r="D27" s="2"/>
      <c r="E27" s="39"/>
      <c r="F27" s="77"/>
      <c r="G27" s="6" t="s">
        <v>33</v>
      </c>
      <c r="H27" s="6"/>
      <c r="I27" s="7">
        <v>20</v>
      </c>
      <c r="J27" s="44"/>
      <c r="K27" s="20">
        <f t="shared" si="1"/>
        <v>0</v>
      </c>
    </row>
    <row r="28" spans="2:11" ht="14.1" customHeight="1">
      <c r="B28" s="98" t="s">
        <v>34</v>
      </c>
      <c r="C28" s="98"/>
      <c r="D28" s="2"/>
      <c r="E28" s="39"/>
      <c r="F28" s="77"/>
      <c r="G28" s="6" t="s">
        <v>25</v>
      </c>
      <c r="H28" s="6"/>
      <c r="I28" s="7">
        <v>10</v>
      </c>
      <c r="J28" s="44"/>
      <c r="K28" s="20">
        <f t="shared" si="1"/>
        <v>0</v>
      </c>
    </row>
    <row r="29" spans="2:11" ht="14.1" customHeight="1">
      <c r="B29" s="98" t="s">
        <v>35</v>
      </c>
      <c r="C29" s="98"/>
      <c r="D29" s="2"/>
      <c r="E29" s="39"/>
      <c r="F29" s="77"/>
      <c r="G29" s="6" t="s">
        <v>33</v>
      </c>
      <c r="H29" s="6"/>
      <c r="I29" s="7">
        <v>2000</v>
      </c>
      <c r="J29" s="44"/>
      <c r="K29" s="20">
        <f t="shared" si="1"/>
        <v>0</v>
      </c>
    </row>
    <row r="30" spans="2:11" ht="14.1" customHeight="1">
      <c r="B30" s="98" t="s">
        <v>36</v>
      </c>
      <c r="C30" s="98"/>
      <c r="D30" s="2"/>
      <c r="E30" s="39"/>
      <c r="F30" s="77"/>
      <c r="G30" s="6" t="s">
        <v>17</v>
      </c>
      <c r="H30" s="6"/>
      <c r="I30" s="7">
        <v>10</v>
      </c>
      <c r="J30" s="44"/>
      <c r="K30" s="20">
        <f t="shared" si="1"/>
        <v>0</v>
      </c>
    </row>
    <row r="31" spans="2:11" ht="14.1" customHeight="1">
      <c r="B31" s="133" t="s">
        <v>37</v>
      </c>
      <c r="C31" s="133"/>
      <c r="D31" s="2"/>
      <c r="E31" s="39"/>
      <c r="F31" s="77"/>
      <c r="G31" s="6" t="s">
        <v>17</v>
      </c>
      <c r="H31" s="6"/>
      <c r="I31" s="7">
        <v>15</v>
      </c>
      <c r="J31" s="44"/>
      <c r="K31" s="20">
        <f t="shared" si="1"/>
        <v>0</v>
      </c>
    </row>
    <row r="32" spans="2:11" ht="14.1" customHeight="1">
      <c r="B32" s="98" t="s">
        <v>38</v>
      </c>
      <c r="C32" s="98"/>
      <c r="D32" s="2"/>
      <c r="E32" s="39"/>
      <c r="F32" s="77"/>
      <c r="G32" s="6" t="s">
        <v>25</v>
      </c>
      <c r="H32" s="6"/>
      <c r="I32" s="7">
        <v>3</v>
      </c>
      <c r="J32" s="44"/>
      <c r="K32" s="20">
        <f t="shared" si="1"/>
        <v>0</v>
      </c>
    </row>
    <row r="33" spans="2:11" ht="14.1" customHeight="1">
      <c r="B33" s="98" t="s">
        <v>39</v>
      </c>
      <c r="C33" s="98"/>
      <c r="D33" s="2"/>
      <c r="E33" s="39"/>
      <c r="F33" s="77"/>
      <c r="G33" s="6" t="s">
        <v>25</v>
      </c>
      <c r="H33" s="6"/>
      <c r="I33" s="7">
        <v>30</v>
      </c>
      <c r="J33" s="44"/>
      <c r="K33" s="20">
        <f t="shared" si="1"/>
        <v>0</v>
      </c>
    </row>
    <row r="34" spans="2:11" ht="14.1" customHeight="1">
      <c r="B34" s="98" t="s">
        <v>40</v>
      </c>
      <c r="C34" s="98"/>
      <c r="D34" s="2"/>
      <c r="E34" s="39"/>
      <c r="F34" s="77"/>
      <c r="G34" s="6" t="s">
        <v>25</v>
      </c>
      <c r="H34" s="6"/>
      <c r="I34" s="7">
        <v>275</v>
      </c>
      <c r="J34" s="44"/>
      <c r="K34" s="20">
        <f t="shared" si="1"/>
        <v>0</v>
      </c>
    </row>
    <row r="35" spans="2:11" ht="14.1" customHeight="1">
      <c r="B35" s="98" t="s">
        <v>175</v>
      </c>
      <c r="C35" s="98"/>
      <c r="D35" s="2"/>
      <c r="E35" s="39"/>
      <c r="F35" s="77"/>
      <c r="G35" s="6" t="s">
        <v>25</v>
      </c>
      <c r="H35" s="6"/>
      <c r="I35" s="7">
        <v>50</v>
      </c>
      <c r="J35" s="44"/>
      <c r="K35" s="20">
        <f t="shared" si="1"/>
        <v>0</v>
      </c>
    </row>
    <row r="36" spans="2:11" ht="14.1" customHeight="1">
      <c r="B36" s="98" t="s">
        <v>41</v>
      </c>
      <c r="C36" s="98"/>
      <c r="D36" s="2"/>
      <c r="E36" s="39"/>
      <c r="F36" s="77"/>
      <c r="G36" s="6" t="s">
        <v>33</v>
      </c>
      <c r="H36" s="6"/>
      <c r="I36" s="7">
        <v>200</v>
      </c>
      <c r="J36" s="44"/>
      <c r="K36" s="20">
        <f t="shared" si="1"/>
        <v>0</v>
      </c>
    </row>
    <row r="37" spans="2:11" ht="14.1" customHeight="1">
      <c r="B37" s="98" t="s">
        <v>42</v>
      </c>
      <c r="C37" s="98"/>
      <c r="D37" s="2"/>
      <c r="E37" s="39"/>
      <c r="F37" s="77"/>
      <c r="G37" s="6" t="s">
        <v>27</v>
      </c>
      <c r="H37" s="6"/>
      <c r="I37" s="7">
        <v>10000</v>
      </c>
      <c r="J37" s="44"/>
      <c r="K37" s="20">
        <f t="shared" si="1"/>
        <v>0</v>
      </c>
    </row>
    <row r="38" spans="2:11" ht="14.1" customHeight="1">
      <c r="B38" s="98" t="s">
        <v>43</v>
      </c>
      <c r="C38" s="98"/>
      <c r="D38" s="2"/>
      <c r="E38" s="39"/>
      <c r="F38" s="77"/>
      <c r="G38" s="6" t="s">
        <v>25</v>
      </c>
      <c r="H38" s="6"/>
      <c r="I38" s="7">
        <v>25</v>
      </c>
      <c r="J38" s="44"/>
      <c r="K38" s="20">
        <f t="shared" si="1"/>
        <v>0</v>
      </c>
    </row>
    <row r="39" spans="2:11" ht="14.1" customHeight="1">
      <c r="B39" s="98" t="s">
        <v>44</v>
      </c>
      <c r="C39" s="98"/>
      <c r="D39" s="2"/>
      <c r="E39" s="39"/>
      <c r="F39" s="77"/>
      <c r="G39" s="6" t="s">
        <v>33</v>
      </c>
      <c r="H39" s="6"/>
      <c r="I39" s="7">
        <v>700</v>
      </c>
      <c r="J39" s="44"/>
      <c r="K39" s="20">
        <f t="shared" si="1"/>
        <v>0</v>
      </c>
    </row>
    <row r="40" spans="2:11" ht="14.1" customHeight="1">
      <c r="B40" s="98" t="s">
        <v>45</v>
      </c>
      <c r="C40" s="98"/>
      <c r="D40" s="2"/>
      <c r="E40" s="39"/>
      <c r="F40" s="77"/>
      <c r="G40" s="6" t="s">
        <v>33</v>
      </c>
      <c r="H40" s="6"/>
      <c r="I40" s="7">
        <v>500</v>
      </c>
      <c r="J40" s="44"/>
      <c r="K40" s="20">
        <f t="shared" si="1"/>
        <v>0</v>
      </c>
    </row>
    <row r="41" spans="2:11" ht="14.1" customHeight="1">
      <c r="B41" s="98" t="s">
        <v>46</v>
      </c>
      <c r="C41" s="98"/>
      <c r="D41" s="2"/>
      <c r="E41" s="39"/>
      <c r="F41" s="77"/>
      <c r="G41" s="6" t="s">
        <v>17</v>
      </c>
      <c r="H41" s="6"/>
      <c r="I41" s="7">
        <v>0.5</v>
      </c>
      <c r="J41" s="44"/>
      <c r="K41" s="20">
        <f t="shared" si="1"/>
        <v>0</v>
      </c>
    </row>
    <row r="42" spans="2:11" ht="14.1" customHeight="1">
      <c r="B42" s="98" t="s">
        <v>47</v>
      </c>
      <c r="C42" s="98"/>
      <c r="D42" s="2"/>
      <c r="E42" s="39"/>
      <c r="F42" s="77"/>
      <c r="G42" s="6" t="s">
        <v>33</v>
      </c>
      <c r="H42" s="6"/>
      <c r="I42" s="7">
        <v>0</v>
      </c>
      <c r="J42" s="44"/>
      <c r="K42" s="20">
        <f t="shared" si="1"/>
        <v>0</v>
      </c>
    </row>
    <row r="43" spans="2:11" ht="14.1" customHeight="1">
      <c r="B43" s="98" t="s">
        <v>48</v>
      </c>
      <c r="C43" s="98"/>
      <c r="D43" s="2"/>
      <c r="E43" s="39"/>
      <c r="F43" s="77"/>
      <c r="G43" s="6" t="s">
        <v>17</v>
      </c>
      <c r="H43" s="6"/>
      <c r="I43" s="7">
        <v>55</v>
      </c>
      <c r="J43" s="44"/>
      <c r="K43" s="20">
        <f t="shared" si="1"/>
        <v>0</v>
      </c>
    </row>
    <row r="44" spans="2:11" ht="14.1" customHeight="1">
      <c r="B44" s="98" t="s">
        <v>49</v>
      </c>
      <c r="C44" s="98"/>
      <c r="D44" s="2"/>
      <c r="E44" s="39"/>
      <c r="F44" s="77"/>
      <c r="G44" s="6" t="s">
        <v>25</v>
      </c>
      <c r="H44" s="6"/>
      <c r="I44" s="7">
        <v>30</v>
      </c>
      <c r="J44" s="44"/>
      <c r="K44" s="20">
        <f t="shared" si="1"/>
        <v>0</v>
      </c>
    </row>
    <row r="45" spans="2:11" ht="14.1" customHeight="1">
      <c r="B45" s="133" t="s">
        <v>50</v>
      </c>
      <c r="C45" s="133"/>
      <c r="D45" s="2"/>
      <c r="E45" s="39"/>
      <c r="F45" s="77"/>
      <c r="G45" s="6" t="s">
        <v>17</v>
      </c>
      <c r="H45" s="6"/>
      <c r="I45" s="7">
        <v>3</v>
      </c>
      <c r="J45" s="44"/>
      <c r="K45" s="20">
        <f t="shared" si="1"/>
        <v>0</v>
      </c>
    </row>
    <row r="46" spans="2:11" ht="14.1" customHeight="1">
      <c r="B46" s="98" t="s">
        <v>51</v>
      </c>
      <c r="C46" s="98"/>
      <c r="D46" s="2"/>
      <c r="E46" s="39"/>
      <c r="F46" s="77"/>
      <c r="G46" s="6" t="s">
        <v>25</v>
      </c>
      <c r="H46" s="6"/>
      <c r="I46" s="7">
        <v>300</v>
      </c>
      <c r="J46" s="44"/>
      <c r="K46" s="20">
        <f t="shared" si="1"/>
        <v>0</v>
      </c>
    </row>
    <row r="47" spans="2:11" ht="14.1" customHeight="1">
      <c r="B47" s="98" t="s">
        <v>52</v>
      </c>
      <c r="C47" s="98"/>
      <c r="D47" s="2"/>
      <c r="E47" s="39"/>
      <c r="F47" s="77"/>
      <c r="G47" s="6" t="s">
        <v>25</v>
      </c>
      <c r="H47" s="6"/>
      <c r="I47" s="7">
        <v>8</v>
      </c>
      <c r="J47" s="44"/>
      <c r="K47" s="20">
        <f t="shared" si="1"/>
        <v>0</v>
      </c>
    </row>
    <row r="48" spans="2:11" ht="14.1" customHeight="1">
      <c r="B48" s="98" t="s">
        <v>53</v>
      </c>
      <c r="C48" s="98"/>
      <c r="D48" s="2"/>
      <c r="E48" s="39"/>
      <c r="F48" s="77"/>
      <c r="G48" s="6" t="s">
        <v>25</v>
      </c>
      <c r="H48" s="6"/>
      <c r="I48" s="7">
        <v>3</v>
      </c>
      <c r="J48" s="44"/>
      <c r="K48" s="20">
        <f t="shared" si="1"/>
        <v>0</v>
      </c>
    </row>
    <row r="49" spans="2:11" ht="14.1" customHeight="1">
      <c r="B49" s="98" t="s">
        <v>54</v>
      </c>
      <c r="C49" s="98"/>
      <c r="D49" s="2"/>
      <c r="E49" s="39"/>
      <c r="F49" s="77"/>
      <c r="G49" s="6" t="s">
        <v>17</v>
      </c>
      <c r="H49" s="6"/>
      <c r="I49" s="7">
        <v>3</v>
      </c>
      <c r="J49" s="44"/>
      <c r="K49" s="20">
        <f t="shared" si="1"/>
        <v>0</v>
      </c>
    </row>
    <row r="50" spans="2:11" ht="14.1" customHeight="1">
      <c r="B50" s="98" t="s">
        <v>55</v>
      </c>
      <c r="C50" s="98"/>
      <c r="D50" s="2"/>
      <c r="E50" s="39"/>
      <c r="F50" s="77"/>
      <c r="G50" s="6" t="s">
        <v>17</v>
      </c>
      <c r="H50" s="6"/>
      <c r="I50" s="7">
        <v>3</v>
      </c>
      <c r="J50" s="44"/>
      <c r="K50" s="20">
        <f t="shared" si="1"/>
        <v>0</v>
      </c>
    </row>
    <row r="51" spans="2:11" ht="14.1" customHeight="1" thickBot="1">
      <c r="B51" s="98" t="s">
        <v>56</v>
      </c>
      <c r="C51" s="98"/>
      <c r="D51" s="2"/>
      <c r="E51" s="39"/>
      <c r="F51" s="77"/>
      <c r="G51" s="6" t="s">
        <v>25</v>
      </c>
      <c r="H51" s="6"/>
      <c r="I51" s="7">
        <v>5</v>
      </c>
      <c r="J51" s="44"/>
      <c r="K51" s="24">
        <f t="shared" si="1"/>
        <v>0</v>
      </c>
    </row>
    <row r="52" spans="2:11" ht="20.25" customHeight="1" thickTop="1" thickBot="1">
      <c r="B52" s="2"/>
      <c r="C52" s="2"/>
      <c r="D52" s="2"/>
      <c r="E52" s="129" t="s">
        <v>163</v>
      </c>
      <c r="F52" s="129"/>
      <c r="G52" s="129"/>
      <c r="H52" s="129"/>
      <c r="I52" s="129"/>
      <c r="J52" s="43"/>
      <c r="K52" s="9">
        <f>SUM(K16:K51)</f>
        <v>0</v>
      </c>
    </row>
    <row r="53" spans="2:11" ht="6.75" customHeight="1" thickBot="1">
      <c r="B53" s="30"/>
      <c r="C53" s="30"/>
      <c r="D53" s="30"/>
      <c r="E53" s="31"/>
      <c r="F53" s="31"/>
      <c r="G53" s="31"/>
      <c r="H53" s="31"/>
      <c r="I53" s="31"/>
      <c r="J53" s="31"/>
      <c r="K53" s="9"/>
    </row>
    <row r="54" spans="2:11" ht="15.75" customHeight="1">
      <c r="B54" s="27" t="s">
        <v>164</v>
      </c>
      <c r="C54" s="27"/>
      <c r="D54" s="123" t="s">
        <v>165</v>
      </c>
      <c r="E54" s="123"/>
      <c r="F54" s="123"/>
      <c r="G54" s="123"/>
      <c r="H54" s="123"/>
      <c r="I54" s="123"/>
      <c r="J54" s="123"/>
      <c r="K54" s="29" t="s">
        <v>168</v>
      </c>
    </row>
    <row r="55" spans="2:11" ht="23.25" customHeight="1">
      <c r="B55" s="27"/>
      <c r="C55" s="27"/>
      <c r="D55" s="27"/>
      <c r="E55" s="28"/>
      <c r="F55" s="46"/>
      <c r="G55" s="28"/>
      <c r="H55" s="46"/>
      <c r="I55" s="28"/>
      <c r="J55" s="41"/>
      <c r="K55" s="29"/>
    </row>
    <row r="56" spans="2:11" ht="19.5" customHeight="1">
      <c r="B56" s="132" t="s">
        <v>57</v>
      </c>
      <c r="C56" s="132"/>
      <c r="D56" s="1"/>
      <c r="E56" s="18"/>
      <c r="F56" s="18"/>
      <c r="G56" s="18"/>
      <c r="H56" s="18"/>
      <c r="I56" s="18"/>
      <c r="J56" s="18"/>
      <c r="K56" s="18"/>
    </row>
    <row r="57" spans="2:11" ht="13.5" customHeight="1">
      <c r="B57" s="3" t="s">
        <v>2</v>
      </c>
      <c r="C57" s="3"/>
      <c r="D57" s="3"/>
      <c r="E57" s="4" t="s">
        <v>3</v>
      </c>
      <c r="F57" s="86"/>
      <c r="G57" s="4" t="s">
        <v>4</v>
      </c>
      <c r="H57" s="4"/>
      <c r="I57" s="5" t="s">
        <v>5</v>
      </c>
      <c r="J57" s="5"/>
      <c r="K57" s="4" t="s">
        <v>6</v>
      </c>
    </row>
    <row r="58" spans="2:11" ht="13.5" customHeight="1">
      <c r="B58" s="98" t="s">
        <v>176</v>
      </c>
      <c r="C58" s="110"/>
      <c r="D58" s="2"/>
      <c r="E58" s="38"/>
      <c r="F58" s="77"/>
      <c r="G58" s="6" t="s">
        <v>25</v>
      </c>
      <c r="H58" s="6"/>
      <c r="I58" s="7">
        <v>40</v>
      </c>
      <c r="J58" s="44"/>
      <c r="K58" s="19">
        <f>SUM(E58*I58)</f>
        <v>0</v>
      </c>
    </row>
    <row r="59" spans="2:11" ht="13.5" customHeight="1">
      <c r="B59" s="99" t="s">
        <v>177</v>
      </c>
      <c r="C59" s="110"/>
      <c r="D59" s="93"/>
      <c r="E59" s="38"/>
      <c r="F59" s="77"/>
      <c r="G59" s="100" t="s">
        <v>25</v>
      </c>
      <c r="H59" s="100"/>
      <c r="I59" s="7">
        <v>50</v>
      </c>
      <c r="J59" s="44"/>
      <c r="K59" s="19">
        <f t="shared" ref="K59:K66" si="2">SUM(E59*I59)</f>
        <v>0</v>
      </c>
    </row>
    <row r="60" spans="2:11" ht="13.5" customHeight="1">
      <c r="B60" s="99" t="s">
        <v>178</v>
      </c>
      <c r="C60" s="110"/>
      <c r="D60" s="93"/>
      <c r="E60" s="38"/>
      <c r="F60" s="77"/>
      <c r="G60" s="100" t="s">
        <v>25</v>
      </c>
      <c r="H60" s="100"/>
      <c r="I60" s="7">
        <v>60</v>
      </c>
      <c r="J60" s="44"/>
      <c r="K60" s="19">
        <f t="shared" si="2"/>
        <v>0</v>
      </c>
    </row>
    <row r="61" spans="2:11" ht="13.5" customHeight="1">
      <c r="B61" s="99" t="s">
        <v>179</v>
      </c>
      <c r="C61" s="110"/>
      <c r="D61" s="93"/>
      <c r="E61" s="38"/>
      <c r="F61" s="77"/>
      <c r="G61" s="100" t="s">
        <v>25</v>
      </c>
      <c r="H61" s="100"/>
      <c r="I61" s="7">
        <v>80</v>
      </c>
      <c r="J61" s="44"/>
      <c r="K61" s="19">
        <f t="shared" si="2"/>
        <v>0</v>
      </c>
    </row>
    <row r="62" spans="2:11" ht="13.5" customHeight="1">
      <c r="B62" s="99" t="s">
        <v>180</v>
      </c>
      <c r="C62" s="110"/>
      <c r="D62" s="93"/>
      <c r="E62" s="38"/>
      <c r="F62" s="77"/>
      <c r="G62" s="100" t="s">
        <v>25</v>
      </c>
      <c r="H62" s="100"/>
      <c r="I62" s="7">
        <v>100</v>
      </c>
      <c r="J62" s="44"/>
      <c r="K62" s="19">
        <f t="shared" si="2"/>
        <v>0</v>
      </c>
    </row>
    <row r="63" spans="2:11" ht="13.5" customHeight="1">
      <c r="B63" s="99" t="s">
        <v>181</v>
      </c>
      <c r="C63" s="110"/>
      <c r="D63" s="93"/>
      <c r="E63" s="38"/>
      <c r="F63" s="77"/>
      <c r="G63" s="100" t="s">
        <v>25</v>
      </c>
      <c r="H63" s="100"/>
      <c r="I63" s="7">
        <v>120</v>
      </c>
      <c r="J63" s="44"/>
      <c r="K63" s="19">
        <f t="shared" si="2"/>
        <v>0</v>
      </c>
    </row>
    <row r="64" spans="2:11" ht="13.5" customHeight="1">
      <c r="B64" s="99" t="s">
        <v>182</v>
      </c>
      <c r="C64" s="110"/>
      <c r="D64" s="93"/>
      <c r="E64" s="38"/>
      <c r="F64" s="77"/>
      <c r="G64" s="100" t="s">
        <v>25</v>
      </c>
      <c r="H64" s="100"/>
      <c r="I64" s="7">
        <v>140</v>
      </c>
      <c r="J64" s="44"/>
      <c r="K64" s="19">
        <f t="shared" si="2"/>
        <v>0</v>
      </c>
    </row>
    <row r="65" spans="2:11" ht="13.5" customHeight="1">
      <c r="B65" s="99" t="s">
        <v>183</v>
      </c>
      <c r="C65" s="110"/>
      <c r="D65" s="93"/>
      <c r="E65" s="38"/>
      <c r="F65" s="77"/>
      <c r="G65" s="100" t="s">
        <v>25</v>
      </c>
      <c r="H65" s="100"/>
      <c r="I65" s="7">
        <v>165</v>
      </c>
      <c r="J65" s="44"/>
      <c r="K65" s="19">
        <f t="shared" si="2"/>
        <v>0</v>
      </c>
    </row>
    <row r="66" spans="2:11" ht="13.5" customHeight="1">
      <c r="B66" s="99" t="s">
        <v>184</v>
      </c>
      <c r="C66" s="110"/>
      <c r="D66" s="93"/>
      <c r="E66" s="38"/>
      <c r="F66" s="77"/>
      <c r="G66" s="100" t="s">
        <v>25</v>
      </c>
      <c r="H66" s="100"/>
      <c r="I66" s="7">
        <v>190</v>
      </c>
      <c r="J66" s="44"/>
      <c r="K66" s="19">
        <f t="shared" si="2"/>
        <v>0</v>
      </c>
    </row>
    <row r="67" spans="2:11" ht="13.5" customHeight="1">
      <c r="B67" s="98" t="s">
        <v>185</v>
      </c>
      <c r="C67" s="110"/>
      <c r="D67" s="2"/>
      <c r="E67" s="39"/>
      <c r="F67" s="77"/>
      <c r="G67" s="6" t="s">
        <v>25</v>
      </c>
      <c r="H67" s="6"/>
      <c r="I67" s="7">
        <v>220</v>
      </c>
      <c r="J67" s="44"/>
      <c r="K67" s="20">
        <f t="shared" ref="K67:K68" si="3">SUM(E67*I67)</f>
        <v>0</v>
      </c>
    </row>
    <row r="68" spans="2:11" ht="13.5" customHeight="1">
      <c r="B68" s="98" t="s">
        <v>58</v>
      </c>
      <c r="C68" s="110"/>
      <c r="D68" s="2"/>
      <c r="E68" s="39"/>
      <c r="F68" s="77"/>
      <c r="G68" s="6" t="s">
        <v>25</v>
      </c>
      <c r="H68" s="6"/>
      <c r="I68" s="7">
        <v>140</v>
      </c>
      <c r="J68" s="44"/>
      <c r="K68" s="20">
        <f t="shared" si="3"/>
        <v>0</v>
      </c>
    </row>
    <row r="69" spans="2:11" ht="13.5" customHeight="1">
      <c r="B69" s="98" t="s">
        <v>59</v>
      </c>
      <c r="C69" s="2"/>
      <c r="D69" s="2"/>
      <c r="E69" s="39"/>
      <c r="F69" s="77"/>
      <c r="G69" s="6" t="s">
        <v>33</v>
      </c>
      <c r="H69" s="6"/>
      <c r="I69" s="7">
        <v>2000</v>
      </c>
      <c r="J69" s="44"/>
      <c r="K69" s="20">
        <f t="shared" ref="K69:K80" si="4">SUM(E69*I69)</f>
        <v>0</v>
      </c>
    </row>
    <row r="70" spans="2:11" ht="13.5" customHeight="1">
      <c r="B70" s="98" t="s">
        <v>60</v>
      </c>
      <c r="C70" s="2"/>
      <c r="D70" s="2"/>
      <c r="E70" s="39"/>
      <c r="F70" s="77"/>
      <c r="G70" s="6" t="s">
        <v>33</v>
      </c>
      <c r="H70" s="6"/>
      <c r="I70" s="7">
        <v>2000</v>
      </c>
      <c r="J70" s="44"/>
      <c r="K70" s="20">
        <f t="shared" si="4"/>
        <v>0</v>
      </c>
    </row>
    <row r="71" spans="2:11" ht="13.5" customHeight="1">
      <c r="B71" s="98" t="s">
        <v>61</v>
      </c>
      <c r="C71" s="2"/>
      <c r="D71" s="2"/>
      <c r="E71" s="39"/>
      <c r="F71" s="77"/>
      <c r="G71" s="6" t="s">
        <v>33</v>
      </c>
      <c r="H71" s="6"/>
      <c r="I71" s="7">
        <v>4500</v>
      </c>
      <c r="J71" s="44"/>
      <c r="K71" s="20">
        <f t="shared" si="4"/>
        <v>0</v>
      </c>
    </row>
    <row r="72" spans="2:11" ht="13.5" customHeight="1">
      <c r="B72" s="98" t="s">
        <v>62</v>
      </c>
      <c r="C72" s="2"/>
      <c r="D72" s="2"/>
      <c r="E72" s="39"/>
      <c r="F72" s="77"/>
      <c r="G72" s="6" t="s">
        <v>33</v>
      </c>
      <c r="H72" s="6"/>
      <c r="I72" s="7">
        <v>6500</v>
      </c>
      <c r="J72" s="44"/>
      <c r="K72" s="20">
        <f t="shared" si="4"/>
        <v>0</v>
      </c>
    </row>
    <row r="73" spans="2:11" ht="13.5" customHeight="1">
      <c r="B73" s="98" t="s">
        <v>63</v>
      </c>
      <c r="C73" s="2"/>
      <c r="D73" s="2"/>
      <c r="E73" s="39"/>
      <c r="F73" s="77"/>
      <c r="G73" s="6" t="s">
        <v>33</v>
      </c>
      <c r="H73" s="6"/>
      <c r="I73" s="7">
        <v>8500</v>
      </c>
      <c r="J73" s="44"/>
      <c r="K73" s="20">
        <f t="shared" si="4"/>
        <v>0</v>
      </c>
    </row>
    <row r="74" spans="2:11" ht="13.5" customHeight="1">
      <c r="B74" s="98" t="s">
        <v>64</v>
      </c>
      <c r="C74" s="2"/>
      <c r="D74" s="2"/>
      <c r="E74" s="39"/>
      <c r="F74" s="77"/>
      <c r="G74" s="6" t="s">
        <v>33</v>
      </c>
      <c r="H74" s="6"/>
      <c r="I74" s="7">
        <v>500</v>
      </c>
      <c r="J74" s="44"/>
      <c r="K74" s="20">
        <f t="shared" si="4"/>
        <v>0</v>
      </c>
    </row>
    <row r="75" spans="2:11" ht="13.5" customHeight="1">
      <c r="B75" s="98" t="s">
        <v>65</v>
      </c>
      <c r="C75" s="2"/>
      <c r="D75" s="2"/>
      <c r="E75" s="39"/>
      <c r="F75" s="77"/>
      <c r="G75" s="6" t="s">
        <v>25</v>
      </c>
      <c r="H75" s="6"/>
      <c r="I75" s="7">
        <v>50</v>
      </c>
      <c r="J75" s="44"/>
      <c r="K75" s="20">
        <f t="shared" si="4"/>
        <v>0</v>
      </c>
    </row>
    <row r="76" spans="2:11" ht="13.5" customHeight="1">
      <c r="B76" s="98" t="s">
        <v>66</v>
      </c>
      <c r="C76" s="2"/>
      <c r="D76" s="2"/>
      <c r="E76" s="39"/>
      <c r="F76" s="77"/>
      <c r="G76" s="6" t="s">
        <v>10</v>
      </c>
      <c r="H76" s="6"/>
      <c r="I76" s="7">
        <v>750</v>
      </c>
      <c r="J76" s="44"/>
      <c r="K76" s="19">
        <f t="shared" si="4"/>
        <v>0</v>
      </c>
    </row>
    <row r="77" spans="2:11" ht="13.5" customHeight="1">
      <c r="B77" s="98" t="s">
        <v>67</v>
      </c>
      <c r="C77" s="2"/>
      <c r="D77" s="2"/>
      <c r="E77" s="39"/>
      <c r="F77" s="77"/>
      <c r="G77" s="6" t="s">
        <v>33</v>
      </c>
      <c r="H77" s="6"/>
      <c r="I77" s="7">
        <v>700</v>
      </c>
      <c r="J77" s="44"/>
      <c r="K77" s="20">
        <f t="shared" si="4"/>
        <v>0</v>
      </c>
    </row>
    <row r="78" spans="2:11" ht="13.5" customHeight="1">
      <c r="B78" s="98" t="s">
        <v>68</v>
      </c>
      <c r="C78" s="2"/>
      <c r="D78" s="2"/>
      <c r="E78" s="39"/>
      <c r="F78" s="77"/>
      <c r="G78" s="6" t="s">
        <v>10</v>
      </c>
      <c r="H78" s="6"/>
      <c r="I78" s="7">
        <v>100</v>
      </c>
      <c r="J78" s="44"/>
      <c r="K78" s="20">
        <f t="shared" si="4"/>
        <v>0</v>
      </c>
    </row>
    <row r="79" spans="2:11" ht="13.5" customHeight="1">
      <c r="B79" s="98" t="s">
        <v>69</v>
      </c>
      <c r="C79" s="2"/>
      <c r="D79" s="2"/>
      <c r="E79" s="39"/>
      <c r="F79" s="77"/>
      <c r="G79" s="6" t="s">
        <v>10</v>
      </c>
      <c r="H79" s="6"/>
      <c r="I79" s="7">
        <v>150</v>
      </c>
      <c r="J79" s="44"/>
      <c r="K79" s="20">
        <f t="shared" si="4"/>
        <v>0</v>
      </c>
    </row>
    <row r="80" spans="2:11" ht="13.5" customHeight="1" thickBot="1">
      <c r="B80" s="98" t="s">
        <v>70</v>
      </c>
      <c r="C80" s="2"/>
      <c r="D80" s="2"/>
      <c r="E80" s="39"/>
      <c r="F80" s="77"/>
      <c r="G80" s="6" t="s">
        <v>25</v>
      </c>
      <c r="H80" s="6"/>
      <c r="I80" s="7">
        <v>20</v>
      </c>
      <c r="J80" s="44"/>
      <c r="K80" s="24">
        <f t="shared" si="4"/>
        <v>0</v>
      </c>
    </row>
    <row r="81" spans="2:11" ht="20.25" customHeight="1" thickTop="1" thickBot="1">
      <c r="B81" s="2"/>
      <c r="C81" s="2"/>
      <c r="D81" s="2"/>
      <c r="E81" s="124" t="s">
        <v>71</v>
      </c>
      <c r="F81" s="124"/>
      <c r="G81" s="124"/>
      <c r="H81" s="124"/>
      <c r="I81" s="124"/>
      <c r="J81" s="40"/>
      <c r="K81" s="12">
        <f>SUM(K58:K80)</f>
        <v>0</v>
      </c>
    </row>
    <row r="82" spans="2:11" ht="13.5" customHeight="1">
      <c r="B82" s="1" t="s">
        <v>72</v>
      </c>
      <c r="C82" s="1"/>
      <c r="D82" s="1"/>
      <c r="E82" s="18"/>
      <c r="F82" s="88"/>
      <c r="G82" s="18"/>
      <c r="H82" s="18"/>
      <c r="I82" s="18"/>
      <c r="J82" s="18"/>
      <c r="K82" s="18"/>
    </row>
    <row r="83" spans="2:11" ht="13.5" customHeight="1">
      <c r="B83" s="3" t="s">
        <v>2</v>
      </c>
      <c r="C83" s="3"/>
      <c r="D83" s="3"/>
      <c r="E83" s="4" t="s">
        <v>3</v>
      </c>
      <c r="F83" s="86"/>
      <c r="G83" s="4" t="s">
        <v>4</v>
      </c>
      <c r="H83" s="4"/>
      <c r="I83" s="5" t="s">
        <v>5</v>
      </c>
      <c r="J83" s="5"/>
      <c r="K83" s="4" t="s">
        <v>6</v>
      </c>
    </row>
    <row r="84" spans="2:11" ht="13.5" customHeight="1">
      <c r="B84" s="98" t="s">
        <v>73</v>
      </c>
      <c r="C84" s="2"/>
      <c r="D84" s="2"/>
      <c r="E84" s="39"/>
      <c r="F84" s="77"/>
      <c r="G84" s="6" t="s">
        <v>25</v>
      </c>
      <c r="H84" s="6"/>
      <c r="I84" s="7">
        <v>60</v>
      </c>
      <c r="J84" s="44"/>
      <c r="K84" s="20">
        <f t="shared" ref="K84:K101" si="5">SUM(E84*I84)</f>
        <v>0</v>
      </c>
    </row>
    <row r="85" spans="2:11" ht="13.5" customHeight="1">
      <c r="B85" s="98" t="s">
        <v>74</v>
      </c>
      <c r="C85" s="2"/>
      <c r="D85" s="2"/>
      <c r="E85" s="39"/>
      <c r="F85" s="77"/>
      <c r="G85" s="6" t="s">
        <v>25</v>
      </c>
      <c r="H85" s="6"/>
      <c r="I85" s="7">
        <v>80</v>
      </c>
      <c r="J85" s="44"/>
      <c r="K85" s="20">
        <f t="shared" si="5"/>
        <v>0</v>
      </c>
    </row>
    <row r="86" spans="2:11" ht="13.5" customHeight="1">
      <c r="B86" s="98" t="s">
        <v>75</v>
      </c>
      <c r="C86" s="2"/>
      <c r="D86" s="2"/>
      <c r="E86" s="39"/>
      <c r="F86" s="77"/>
      <c r="G86" s="6" t="s">
        <v>25</v>
      </c>
      <c r="H86" s="6"/>
      <c r="I86" s="7">
        <v>90</v>
      </c>
      <c r="J86" s="44"/>
      <c r="K86" s="20">
        <f t="shared" si="5"/>
        <v>0</v>
      </c>
    </row>
    <row r="87" spans="2:11" ht="13.5" customHeight="1">
      <c r="B87" s="98" t="s">
        <v>76</v>
      </c>
      <c r="C87" s="2"/>
      <c r="D87" s="2"/>
      <c r="E87" s="39"/>
      <c r="F87" s="77"/>
      <c r="G87" s="6" t="s">
        <v>25</v>
      </c>
      <c r="H87" s="6"/>
      <c r="I87" s="7">
        <v>100</v>
      </c>
      <c r="J87" s="44"/>
      <c r="K87" s="20">
        <f t="shared" si="5"/>
        <v>0</v>
      </c>
    </row>
    <row r="88" spans="2:11" ht="13.5" customHeight="1">
      <c r="B88" s="98" t="s">
        <v>77</v>
      </c>
      <c r="C88" s="2"/>
      <c r="D88" s="2"/>
      <c r="E88" s="39"/>
      <c r="F88" s="77"/>
      <c r="G88" s="6" t="s">
        <v>25</v>
      </c>
      <c r="H88" s="6"/>
      <c r="I88" s="7">
        <v>120</v>
      </c>
      <c r="J88" s="44"/>
      <c r="K88" s="20">
        <f t="shared" si="5"/>
        <v>0</v>
      </c>
    </row>
    <row r="89" spans="2:11" ht="13.5" customHeight="1">
      <c r="B89" s="98" t="s">
        <v>78</v>
      </c>
      <c r="C89" s="2"/>
      <c r="D89" s="2"/>
      <c r="E89" s="39"/>
      <c r="F89" s="77"/>
      <c r="G89" s="6" t="s">
        <v>25</v>
      </c>
      <c r="H89" s="6"/>
      <c r="I89" s="7">
        <v>125</v>
      </c>
      <c r="J89" s="44"/>
      <c r="K89" s="20">
        <f t="shared" si="5"/>
        <v>0</v>
      </c>
    </row>
    <row r="90" spans="2:11" ht="13.5" customHeight="1">
      <c r="B90" s="98" t="s">
        <v>79</v>
      </c>
      <c r="C90" s="2"/>
      <c r="D90" s="2"/>
      <c r="E90" s="39"/>
      <c r="F90" s="77"/>
      <c r="G90" s="6" t="s">
        <v>25</v>
      </c>
      <c r="H90" s="6"/>
      <c r="I90" s="7">
        <v>135</v>
      </c>
      <c r="J90" s="44"/>
      <c r="K90" s="20">
        <f t="shared" si="5"/>
        <v>0</v>
      </c>
    </row>
    <row r="91" spans="2:11" ht="13.5" customHeight="1">
      <c r="B91" s="98" t="s">
        <v>80</v>
      </c>
      <c r="C91" s="2"/>
      <c r="D91" s="2"/>
      <c r="E91" s="39"/>
      <c r="F91" s="77"/>
      <c r="G91" s="6" t="s">
        <v>25</v>
      </c>
      <c r="H91" s="6"/>
      <c r="I91" s="7">
        <v>150</v>
      </c>
      <c r="J91" s="44"/>
      <c r="K91" s="20">
        <f t="shared" si="5"/>
        <v>0</v>
      </c>
    </row>
    <row r="92" spans="2:11" ht="13.5" customHeight="1">
      <c r="B92" s="98" t="s">
        <v>186</v>
      </c>
      <c r="C92" s="2"/>
      <c r="D92" s="2"/>
      <c r="E92" s="39"/>
      <c r="F92" s="77"/>
      <c r="G92" s="6" t="s">
        <v>25</v>
      </c>
      <c r="H92" s="6"/>
      <c r="I92" s="7">
        <v>170</v>
      </c>
      <c r="J92" s="44"/>
      <c r="K92" s="20">
        <f t="shared" si="5"/>
        <v>0</v>
      </c>
    </row>
    <row r="93" spans="2:11" ht="13.5" customHeight="1">
      <c r="B93" s="98" t="s">
        <v>187</v>
      </c>
      <c r="C93" s="2"/>
      <c r="D93" s="2"/>
      <c r="E93" s="39"/>
      <c r="F93" s="77"/>
      <c r="G93" s="6" t="s">
        <v>25</v>
      </c>
      <c r="H93" s="6"/>
      <c r="I93" s="7">
        <v>175</v>
      </c>
      <c r="J93" s="44"/>
      <c r="K93" s="20">
        <f t="shared" si="5"/>
        <v>0</v>
      </c>
    </row>
    <row r="94" spans="2:11" ht="13.5" customHeight="1">
      <c r="B94" s="98" t="s">
        <v>188</v>
      </c>
      <c r="C94" s="2"/>
      <c r="D94" s="2"/>
      <c r="E94" s="39"/>
      <c r="F94" s="77"/>
      <c r="G94" s="6" t="s">
        <v>25</v>
      </c>
      <c r="H94" s="6"/>
      <c r="I94" s="7">
        <v>185</v>
      </c>
      <c r="J94" s="44"/>
      <c r="K94" s="20">
        <f t="shared" si="5"/>
        <v>0</v>
      </c>
    </row>
    <row r="95" spans="2:11" ht="13.5" customHeight="1">
      <c r="B95" s="98" t="s">
        <v>189</v>
      </c>
      <c r="C95" s="2"/>
      <c r="D95" s="2"/>
      <c r="E95" s="39"/>
      <c r="F95" s="77"/>
      <c r="G95" s="6" t="s">
        <v>25</v>
      </c>
      <c r="H95" s="6"/>
      <c r="I95" s="7">
        <v>200</v>
      </c>
      <c r="J95" s="44"/>
      <c r="K95" s="20">
        <f t="shared" si="5"/>
        <v>0</v>
      </c>
    </row>
    <row r="96" spans="2:11" ht="13.5" customHeight="1">
      <c r="B96" s="98" t="s">
        <v>81</v>
      </c>
      <c r="C96" s="2"/>
      <c r="D96" s="2"/>
      <c r="E96" s="39"/>
      <c r="F96" s="77"/>
      <c r="G96" s="6" t="s">
        <v>33</v>
      </c>
      <c r="H96" s="6"/>
      <c r="I96" s="7">
        <v>4500</v>
      </c>
      <c r="J96" s="44"/>
      <c r="K96" s="20">
        <f t="shared" si="5"/>
        <v>0</v>
      </c>
    </row>
    <row r="97" spans="2:11" ht="13.5" customHeight="1">
      <c r="B97" s="98" t="s">
        <v>67</v>
      </c>
      <c r="C97" s="2"/>
      <c r="D97" s="2"/>
      <c r="E97" s="39"/>
      <c r="F97" s="77"/>
      <c r="G97" s="6" t="s">
        <v>33</v>
      </c>
      <c r="H97" s="6"/>
      <c r="I97" s="7">
        <v>700</v>
      </c>
      <c r="J97" s="44"/>
      <c r="K97" s="20">
        <f t="shared" si="5"/>
        <v>0</v>
      </c>
    </row>
    <row r="98" spans="2:11" ht="13.5" customHeight="1">
      <c r="B98" s="98" t="s">
        <v>82</v>
      </c>
      <c r="C98" s="2"/>
      <c r="D98" s="2"/>
      <c r="E98" s="39"/>
      <c r="F98" s="77"/>
      <c r="G98" s="6" t="s">
        <v>33</v>
      </c>
      <c r="H98" s="6"/>
      <c r="I98" s="7">
        <v>1200</v>
      </c>
      <c r="J98" s="44"/>
      <c r="K98" s="20">
        <f t="shared" si="5"/>
        <v>0</v>
      </c>
    </row>
    <row r="99" spans="2:11" ht="13.5" customHeight="1">
      <c r="B99" s="98" t="s">
        <v>83</v>
      </c>
      <c r="C99" s="2"/>
      <c r="D99" s="2"/>
      <c r="E99" s="39"/>
      <c r="F99" s="77"/>
      <c r="G99" s="6" t="s">
        <v>33</v>
      </c>
      <c r="H99" s="6"/>
      <c r="I99" s="7">
        <v>350</v>
      </c>
      <c r="J99" s="44"/>
      <c r="K99" s="20">
        <f t="shared" si="5"/>
        <v>0</v>
      </c>
    </row>
    <row r="100" spans="2:11" ht="13.5" customHeight="1">
      <c r="B100" s="98" t="s">
        <v>84</v>
      </c>
      <c r="C100" s="2"/>
      <c r="D100" s="2"/>
      <c r="E100" s="39"/>
      <c r="F100" s="77"/>
      <c r="G100" s="6" t="s">
        <v>33</v>
      </c>
      <c r="H100" s="6"/>
      <c r="I100" s="7">
        <v>2000</v>
      </c>
      <c r="J100" s="44"/>
      <c r="K100" s="20">
        <f t="shared" si="5"/>
        <v>0</v>
      </c>
    </row>
    <row r="101" spans="2:11" ht="13.5" customHeight="1" thickBot="1">
      <c r="B101" s="98" t="s">
        <v>85</v>
      </c>
      <c r="C101" s="2"/>
      <c r="D101" s="2"/>
      <c r="E101" s="39"/>
      <c r="F101" s="77"/>
      <c r="G101" s="6" t="s">
        <v>25</v>
      </c>
      <c r="H101" s="6"/>
      <c r="I101" s="7">
        <v>70</v>
      </c>
      <c r="J101" s="44"/>
      <c r="K101" s="24">
        <f t="shared" si="5"/>
        <v>0</v>
      </c>
    </row>
    <row r="102" spans="2:11" ht="20.25" customHeight="1" thickTop="1" thickBot="1">
      <c r="B102" s="2"/>
      <c r="C102" s="2"/>
      <c r="D102" s="2"/>
      <c r="E102" s="124" t="s">
        <v>86</v>
      </c>
      <c r="F102" s="124"/>
      <c r="G102" s="124"/>
      <c r="H102" s="124"/>
      <c r="I102" s="124"/>
      <c r="J102" s="40"/>
      <c r="K102" s="112">
        <f>SUM(K84:K101)</f>
        <v>0</v>
      </c>
    </row>
    <row r="103" spans="2:11" ht="13.5" customHeight="1">
      <c r="B103" s="27"/>
      <c r="C103" s="27"/>
      <c r="D103" s="27"/>
      <c r="E103" s="46"/>
      <c r="F103" s="89"/>
      <c r="G103" s="46"/>
      <c r="H103" s="46"/>
      <c r="I103" s="46"/>
      <c r="J103" s="46"/>
      <c r="K103" s="29"/>
    </row>
    <row r="104" spans="2:11" ht="13.5" customHeight="1">
      <c r="B104" s="27"/>
      <c r="C104" s="27"/>
      <c r="D104" s="27"/>
      <c r="E104" s="46"/>
      <c r="F104" s="89"/>
      <c r="G104" s="46"/>
      <c r="H104" s="46"/>
      <c r="I104" s="46"/>
      <c r="J104" s="46"/>
      <c r="K104" s="29"/>
    </row>
    <row r="105" spans="2:11" ht="13.5" customHeight="1">
      <c r="B105" s="27"/>
      <c r="C105" s="27"/>
      <c r="D105" s="27"/>
      <c r="E105" s="46"/>
      <c r="F105" s="89"/>
      <c r="G105" s="46"/>
      <c r="H105" s="46"/>
      <c r="I105" s="46"/>
      <c r="J105" s="46"/>
      <c r="K105" s="29"/>
    </row>
    <row r="106" spans="2:11" ht="13.5" customHeight="1">
      <c r="B106" s="27"/>
      <c r="C106" s="27"/>
      <c r="D106" s="27"/>
      <c r="E106" s="46"/>
      <c r="F106" s="89"/>
      <c r="G106" s="46"/>
      <c r="H106" s="46"/>
      <c r="I106" s="46"/>
      <c r="J106" s="46"/>
      <c r="K106" s="29"/>
    </row>
    <row r="107" spans="2:11" ht="13.5" customHeight="1">
      <c r="B107" s="27"/>
      <c r="C107" s="27"/>
      <c r="D107" s="27"/>
      <c r="E107" s="46"/>
      <c r="F107" s="89"/>
      <c r="G107" s="46"/>
      <c r="H107" s="46"/>
      <c r="I107" s="46"/>
      <c r="J107" s="46"/>
      <c r="K107" s="29"/>
    </row>
    <row r="108" spans="2:11" ht="13.5" customHeight="1" thickBot="1">
      <c r="B108" s="30"/>
      <c r="C108" s="30"/>
      <c r="D108" s="30"/>
      <c r="E108" s="111"/>
      <c r="F108" s="111"/>
      <c r="G108" s="111"/>
      <c r="H108" s="111"/>
      <c r="I108" s="111"/>
      <c r="J108" s="111"/>
      <c r="K108" s="114"/>
    </row>
    <row r="109" spans="2:11" ht="17.25" customHeight="1">
      <c r="B109" s="27" t="s">
        <v>164</v>
      </c>
      <c r="C109" s="27"/>
      <c r="D109" s="113" t="s">
        <v>165</v>
      </c>
      <c r="E109" s="113"/>
      <c r="F109" s="113"/>
      <c r="G109" s="113"/>
      <c r="H109" s="113"/>
      <c r="I109" s="113"/>
      <c r="J109" s="113"/>
      <c r="K109" s="29" t="s">
        <v>167</v>
      </c>
    </row>
    <row r="110" spans="2:11" ht="17.25" customHeight="1">
      <c r="B110" s="27"/>
      <c r="C110" s="27"/>
      <c r="D110" s="27"/>
      <c r="E110" s="28"/>
      <c r="F110" s="89"/>
      <c r="G110" s="28"/>
      <c r="H110" s="46"/>
      <c r="I110" s="28"/>
      <c r="J110" s="41"/>
      <c r="K110" s="29"/>
    </row>
    <row r="111" spans="2:11" ht="13.5" customHeight="1">
      <c r="B111" s="132" t="s">
        <v>87</v>
      </c>
      <c r="C111" s="132"/>
      <c r="D111" s="1"/>
      <c r="E111" s="18"/>
      <c r="F111" s="88"/>
      <c r="G111" s="18"/>
      <c r="H111" s="18"/>
      <c r="I111" s="18"/>
      <c r="J111" s="18"/>
      <c r="K111" s="18"/>
    </row>
    <row r="112" spans="2:11" ht="13.5" customHeight="1">
      <c r="B112" s="3" t="s">
        <v>2</v>
      </c>
      <c r="C112" s="3"/>
      <c r="D112" s="3"/>
      <c r="E112" s="4" t="s">
        <v>3</v>
      </c>
      <c r="F112" s="86"/>
      <c r="G112" s="4" t="s">
        <v>4</v>
      </c>
      <c r="H112" s="4"/>
      <c r="I112" s="5" t="s">
        <v>5</v>
      </c>
      <c r="J112" s="5"/>
      <c r="K112" s="4" t="s">
        <v>6</v>
      </c>
    </row>
    <row r="113" spans="2:11" ht="13.5" customHeight="1">
      <c r="B113" s="98" t="s">
        <v>88</v>
      </c>
      <c r="C113" s="98"/>
      <c r="D113" s="2"/>
      <c r="E113" s="38"/>
      <c r="F113" s="77"/>
      <c r="G113" s="6" t="s">
        <v>25</v>
      </c>
      <c r="H113" s="6"/>
      <c r="I113" s="7">
        <v>55</v>
      </c>
      <c r="J113" s="44"/>
      <c r="K113" s="21">
        <f>SUM(E113*I113)</f>
        <v>0</v>
      </c>
    </row>
    <row r="114" spans="2:11" ht="13.5" customHeight="1">
      <c r="B114" s="98" t="s">
        <v>89</v>
      </c>
      <c r="C114" s="98"/>
      <c r="D114" s="2"/>
      <c r="E114" s="39"/>
      <c r="F114" s="77"/>
      <c r="G114" s="6" t="s">
        <v>25</v>
      </c>
      <c r="H114" s="6"/>
      <c r="I114" s="7">
        <v>65</v>
      </c>
      <c r="J114" s="44"/>
      <c r="K114" s="22">
        <f t="shared" ref="K114:K148" si="6">SUM(E114*I114)</f>
        <v>0</v>
      </c>
    </row>
    <row r="115" spans="2:11" ht="13.5" customHeight="1">
      <c r="B115" s="98" t="s">
        <v>90</v>
      </c>
      <c r="C115" s="98"/>
      <c r="D115" s="2"/>
      <c r="E115" s="39"/>
      <c r="F115" s="77"/>
      <c r="G115" s="6" t="s">
        <v>25</v>
      </c>
      <c r="H115" s="6"/>
      <c r="I115" s="7">
        <v>75</v>
      </c>
      <c r="J115" s="44"/>
      <c r="K115" s="22">
        <f t="shared" si="6"/>
        <v>0</v>
      </c>
    </row>
    <row r="116" spans="2:11" ht="13.5" customHeight="1">
      <c r="B116" s="133" t="s">
        <v>91</v>
      </c>
      <c r="C116" s="133"/>
      <c r="D116" s="2"/>
      <c r="E116" s="39"/>
      <c r="F116" s="77"/>
      <c r="G116" s="6" t="s">
        <v>25</v>
      </c>
      <c r="H116" s="6"/>
      <c r="I116" s="7">
        <v>90</v>
      </c>
      <c r="J116" s="44"/>
      <c r="K116" s="22">
        <f t="shared" si="6"/>
        <v>0</v>
      </c>
    </row>
    <row r="117" spans="2:11" ht="13.5" customHeight="1">
      <c r="B117" s="133" t="s">
        <v>92</v>
      </c>
      <c r="C117" s="133"/>
      <c r="D117" s="2"/>
      <c r="E117" s="39"/>
      <c r="F117" s="77"/>
      <c r="G117" s="6" t="s">
        <v>25</v>
      </c>
      <c r="H117" s="6"/>
      <c r="I117" s="7">
        <v>100</v>
      </c>
      <c r="J117" s="44"/>
      <c r="K117" s="22">
        <f t="shared" si="6"/>
        <v>0</v>
      </c>
    </row>
    <row r="118" spans="2:11" ht="13.5" customHeight="1">
      <c r="B118" s="133" t="s">
        <v>93</v>
      </c>
      <c r="C118" s="133"/>
      <c r="D118" s="2"/>
      <c r="E118" s="39"/>
      <c r="F118" s="77"/>
      <c r="G118" s="6" t="s">
        <v>25</v>
      </c>
      <c r="H118" s="6"/>
      <c r="I118" s="7">
        <v>115</v>
      </c>
      <c r="J118" s="44"/>
      <c r="K118" s="22">
        <f t="shared" si="6"/>
        <v>0</v>
      </c>
    </row>
    <row r="119" spans="2:11" ht="13.5" customHeight="1">
      <c r="B119" s="133" t="s">
        <v>94</v>
      </c>
      <c r="C119" s="133"/>
      <c r="D119" s="2"/>
      <c r="E119" s="39"/>
      <c r="F119" s="77"/>
      <c r="G119" s="6" t="s">
        <v>25</v>
      </c>
      <c r="H119" s="6"/>
      <c r="I119" s="7">
        <v>135</v>
      </c>
      <c r="J119" s="44"/>
      <c r="K119" s="22">
        <f t="shared" si="6"/>
        <v>0</v>
      </c>
    </row>
    <row r="120" spans="2:11" ht="13.5" customHeight="1">
      <c r="B120" s="133" t="s">
        <v>95</v>
      </c>
      <c r="C120" s="133"/>
      <c r="D120" s="2"/>
      <c r="E120" s="39"/>
      <c r="F120" s="77"/>
      <c r="G120" s="6" t="s">
        <v>33</v>
      </c>
      <c r="H120" s="6"/>
      <c r="I120" s="7">
        <v>2000</v>
      </c>
      <c r="J120" s="44"/>
      <c r="K120" s="22">
        <f t="shared" si="6"/>
        <v>0</v>
      </c>
    </row>
    <row r="121" spans="2:11" ht="13.5" customHeight="1">
      <c r="B121" s="98" t="s">
        <v>96</v>
      </c>
      <c r="C121" s="98"/>
      <c r="D121" s="2"/>
      <c r="E121" s="39"/>
      <c r="F121" s="77"/>
      <c r="G121" s="6" t="s">
        <v>33</v>
      </c>
      <c r="H121" s="6"/>
      <c r="I121" s="7">
        <v>800</v>
      </c>
      <c r="J121" s="44"/>
      <c r="K121" s="22">
        <f t="shared" si="6"/>
        <v>0</v>
      </c>
    </row>
    <row r="122" spans="2:11" ht="13.5" customHeight="1">
      <c r="B122" s="133" t="s">
        <v>97</v>
      </c>
      <c r="C122" s="133"/>
      <c r="D122" s="2"/>
      <c r="E122" s="39"/>
      <c r="F122" s="77"/>
      <c r="G122" s="6" t="s">
        <v>33</v>
      </c>
      <c r="H122" s="6"/>
      <c r="I122" s="7">
        <v>2750</v>
      </c>
      <c r="J122" s="44"/>
      <c r="K122" s="22">
        <f t="shared" si="6"/>
        <v>0</v>
      </c>
    </row>
    <row r="123" spans="2:11" ht="13.5" customHeight="1">
      <c r="B123" s="98" t="s">
        <v>98</v>
      </c>
      <c r="C123" s="98"/>
      <c r="D123" s="2"/>
      <c r="E123" s="39"/>
      <c r="F123" s="77"/>
      <c r="G123" s="6" t="s">
        <v>33</v>
      </c>
      <c r="H123" s="6"/>
      <c r="I123" s="7">
        <v>1000</v>
      </c>
      <c r="J123" s="44"/>
      <c r="K123" s="22">
        <f t="shared" si="6"/>
        <v>0</v>
      </c>
    </row>
    <row r="124" spans="2:11" ht="13.5" customHeight="1">
      <c r="B124" s="133" t="s">
        <v>99</v>
      </c>
      <c r="C124" s="133"/>
      <c r="D124" s="2"/>
      <c r="E124" s="39"/>
      <c r="F124" s="77"/>
      <c r="G124" s="6" t="s">
        <v>33</v>
      </c>
      <c r="H124" s="6"/>
      <c r="I124" s="7">
        <v>3200</v>
      </c>
      <c r="J124" s="44"/>
      <c r="K124" s="22">
        <f t="shared" si="6"/>
        <v>0</v>
      </c>
    </row>
    <row r="125" spans="2:11" ht="13.5" customHeight="1">
      <c r="B125" s="98" t="s">
        <v>100</v>
      </c>
      <c r="C125" s="98"/>
      <c r="D125" s="2"/>
      <c r="E125" s="39"/>
      <c r="F125" s="77"/>
      <c r="G125" s="6" t="s">
        <v>33</v>
      </c>
      <c r="H125" s="6"/>
      <c r="I125" s="7">
        <v>1500</v>
      </c>
      <c r="J125" s="44"/>
      <c r="K125" s="22">
        <f t="shared" si="6"/>
        <v>0</v>
      </c>
    </row>
    <row r="126" spans="2:11" ht="13.5" customHeight="1">
      <c r="B126" s="98" t="s">
        <v>101</v>
      </c>
      <c r="C126" s="98"/>
      <c r="D126" s="2"/>
      <c r="E126" s="39"/>
      <c r="F126" s="77"/>
      <c r="G126" s="6" t="s">
        <v>33</v>
      </c>
      <c r="H126" s="6"/>
      <c r="I126" s="7">
        <v>5000</v>
      </c>
      <c r="J126" s="44"/>
      <c r="K126" s="22">
        <f t="shared" si="6"/>
        <v>0</v>
      </c>
    </row>
    <row r="127" spans="2:11" ht="13.5" customHeight="1">
      <c r="B127" s="98" t="s">
        <v>102</v>
      </c>
      <c r="C127" s="98"/>
      <c r="D127" s="2"/>
      <c r="E127" s="39"/>
      <c r="F127" s="77"/>
      <c r="G127" s="6" t="s">
        <v>33</v>
      </c>
      <c r="H127" s="6"/>
      <c r="I127" s="7">
        <v>1700</v>
      </c>
      <c r="J127" s="44"/>
      <c r="K127" s="22">
        <f t="shared" si="6"/>
        <v>0</v>
      </c>
    </row>
    <row r="128" spans="2:11" ht="13.5" customHeight="1">
      <c r="B128" s="98" t="s">
        <v>103</v>
      </c>
      <c r="C128" s="98"/>
      <c r="D128" s="2"/>
      <c r="E128" s="39"/>
      <c r="F128" s="77"/>
      <c r="G128" s="6" t="s">
        <v>33</v>
      </c>
      <c r="H128" s="6"/>
      <c r="I128" s="7">
        <v>2200</v>
      </c>
      <c r="J128" s="44"/>
      <c r="K128" s="22">
        <f t="shared" si="6"/>
        <v>0</v>
      </c>
    </row>
    <row r="129" spans="2:11" ht="13.5" customHeight="1">
      <c r="B129" s="98" t="s">
        <v>104</v>
      </c>
      <c r="C129" s="98"/>
      <c r="D129" s="2"/>
      <c r="E129" s="38"/>
      <c r="F129" s="77"/>
      <c r="G129" s="6" t="s">
        <v>33</v>
      </c>
      <c r="H129" s="6"/>
      <c r="I129" s="7">
        <v>1200</v>
      </c>
      <c r="J129" s="44"/>
      <c r="K129" s="22">
        <f t="shared" si="6"/>
        <v>0</v>
      </c>
    </row>
    <row r="130" spans="2:11" ht="13.5" customHeight="1">
      <c r="B130" s="98" t="s">
        <v>105</v>
      </c>
      <c r="C130" s="98"/>
      <c r="D130" s="2"/>
      <c r="E130" s="39"/>
      <c r="F130" s="77"/>
      <c r="G130" s="6" t="s">
        <v>33</v>
      </c>
      <c r="H130" s="6"/>
      <c r="I130" s="7">
        <v>1700</v>
      </c>
      <c r="J130" s="44"/>
      <c r="K130" s="22">
        <f t="shared" si="6"/>
        <v>0</v>
      </c>
    </row>
    <row r="131" spans="2:11" ht="13.5" customHeight="1">
      <c r="B131" s="98" t="s">
        <v>106</v>
      </c>
      <c r="C131" s="98"/>
      <c r="D131" s="2"/>
      <c r="E131" s="39"/>
      <c r="F131" s="77"/>
      <c r="G131" s="6" t="s">
        <v>33</v>
      </c>
      <c r="H131" s="6"/>
      <c r="I131" s="7">
        <v>2000</v>
      </c>
      <c r="J131" s="44"/>
      <c r="K131" s="22">
        <f t="shared" si="6"/>
        <v>0</v>
      </c>
    </row>
    <row r="132" spans="2:11" ht="13.5" customHeight="1">
      <c r="B132" s="98" t="s">
        <v>107</v>
      </c>
      <c r="C132" s="98"/>
      <c r="D132" s="2"/>
      <c r="E132" s="39"/>
      <c r="F132" s="77"/>
      <c r="G132" s="6" t="s">
        <v>33</v>
      </c>
      <c r="H132" s="6"/>
      <c r="I132" s="7">
        <v>3500</v>
      </c>
      <c r="J132" s="44"/>
      <c r="K132" s="22">
        <f t="shared" si="6"/>
        <v>0</v>
      </c>
    </row>
    <row r="133" spans="2:11" ht="13.5" customHeight="1">
      <c r="B133" s="98" t="s">
        <v>108</v>
      </c>
      <c r="C133" s="98"/>
      <c r="D133" s="2"/>
      <c r="E133" s="39"/>
      <c r="F133" s="77"/>
      <c r="G133" s="6" t="s">
        <v>33</v>
      </c>
      <c r="H133" s="6"/>
      <c r="I133" s="7">
        <v>2000</v>
      </c>
      <c r="J133" s="44"/>
      <c r="K133" s="22">
        <f t="shared" si="6"/>
        <v>0</v>
      </c>
    </row>
    <row r="134" spans="2:11" ht="13.5" customHeight="1">
      <c r="B134" s="98" t="s">
        <v>109</v>
      </c>
      <c r="C134" s="98"/>
      <c r="D134" s="2"/>
      <c r="E134" s="39"/>
      <c r="F134" s="77"/>
      <c r="G134" s="6" t="s">
        <v>25</v>
      </c>
      <c r="H134" s="6"/>
      <c r="I134" s="7">
        <v>15</v>
      </c>
      <c r="J134" s="44"/>
      <c r="K134" s="22">
        <f t="shared" si="6"/>
        <v>0</v>
      </c>
    </row>
    <row r="135" spans="2:11" ht="13.5" customHeight="1">
      <c r="B135" s="98" t="s">
        <v>110</v>
      </c>
      <c r="C135" s="98"/>
      <c r="D135" s="2"/>
      <c r="E135" s="39"/>
      <c r="F135" s="77"/>
      <c r="G135" s="6" t="s">
        <v>25</v>
      </c>
      <c r="H135" s="6"/>
      <c r="I135" s="7">
        <v>300</v>
      </c>
      <c r="J135" s="44"/>
      <c r="K135" s="21">
        <f t="shared" si="6"/>
        <v>0</v>
      </c>
    </row>
    <row r="136" spans="2:11" ht="13.5" customHeight="1">
      <c r="B136" s="133" t="s">
        <v>111</v>
      </c>
      <c r="C136" s="133"/>
      <c r="D136" s="2"/>
      <c r="E136" s="38"/>
      <c r="F136" s="77"/>
      <c r="G136" s="6" t="s">
        <v>33</v>
      </c>
      <c r="H136" s="6"/>
      <c r="I136" s="7">
        <v>500</v>
      </c>
      <c r="J136" s="44"/>
      <c r="K136" s="22">
        <f t="shared" si="6"/>
        <v>0</v>
      </c>
    </row>
    <row r="137" spans="2:11" ht="13.5" customHeight="1">
      <c r="B137" s="98" t="s">
        <v>112</v>
      </c>
      <c r="C137" s="98"/>
      <c r="D137" s="2"/>
      <c r="E137" s="39"/>
      <c r="F137" s="77"/>
      <c r="G137" s="6" t="s">
        <v>25</v>
      </c>
      <c r="H137" s="6"/>
      <c r="I137" s="7">
        <v>100</v>
      </c>
      <c r="J137" s="44"/>
      <c r="K137" s="22">
        <f t="shared" si="6"/>
        <v>0</v>
      </c>
    </row>
    <row r="138" spans="2:11" ht="13.5" customHeight="1">
      <c r="B138" s="98" t="s">
        <v>113</v>
      </c>
      <c r="C138" s="98"/>
      <c r="D138" s="2"/>
      <c r="E138" s="39"/>
      <c r="F138" s="77"/>
      <c r="G138" s="6" t="s">
        <v>25</v>
      </c>
      <c r="H138" s="6"/>
      <c r="I138" s="7">
        <v>105</v>
      </c>
      <c r="J138" s="44"/>
      <c r="K138" s="22">
        <f t="shared" si="6"/>
        <v>0</v>
      </c>
    </row>
    <row r="139" spans="2:11" ht="13.5" customHeight="1">
      <c r="B139" s="98" t="s">
        <v>114</v>
      </c>
      <c r="C139" s="98"/>
      <c r="D139" s="2"/>
      <c r="E139" s="38"/>
      <c r="F139" s="77"/>
      <c r="G139" s="6" t="s">
        <v>25</v>
      </c>
      <c r="H139" s="6"/>
      <c r="I139" s="7">
        <v>110</v>
      </c>
      <c r="J139" s="44"/>
      <c r="K139" s="22">
        <f t="shared" si="6"/>
        <v>0</v>
      </c>
    </row>
    <row r="140" spans="2:11" ht="13.5" customHeight="1">
      <c r="B140" s="98" t="s">
        <v>115</v>
      </c>
      <c r="C140" s="98"/>
      <c r="D140" s="2"/>
      <c r="E140" s="39"/>
      <c r="F140" s="77"/>
      <c r="G140" s="6" t="s">
        <v>25</v>
      </c>
      <c r="H140" s="6"/>
      <c r="I140" s="7">
        <v>125</v>
      </c>
      <c r="J140" s="44"/>
      <c r="K140" s="22">
        <f t="shared" si="6"/>
        <v>0</v>
      </c>
    </row>
    <row r="141" spans="2:11" ht="13.5" customHeight="1">
      <c r="B141" s="98" t="s">
        <v>116</v>
      </c>
      <c r="C141" s="98"/>
      <c r="D141" s="2"/>
      <c r="E141" s="39"/>
      <c r="F141" s="77"/>
      <c r="G141" s="6" t="s">
        <v>25</v>
      </c>
      <c r="H141" s="6"/>
      <c r="I141" s="7">
        <v>135</v>
      </c>
      <c r="J141" s="44"/>
      <c r="K141" s="22">
        <f t="shared" si="6"/>
        <v>0</v>
      </c>
    </row>
    <row r="142" spans="2:11" ht="13.5" customHeight="1">
      <c r="B142" s="98" t="s">
        <v>117</v>
      </c>
      <c r="C142" s="98"/>
      <c r="D142" s="2"/>
      <c r="E142" s="39"/>
      <c r="F142" s="77"/>
      <c r="G142" s="6" t="s">
        <v>25</v>
      </c>
      <c r="H142" s="6"/>
      <c r="I142" s="7">
        <v>145</v>
      </c>
      <c r="J142" s="44"/>
      <c r="K142" s="22">
        <f t="shared" si="6"/>
        <v>0</v>
      </c>
    </row>
    <row r="143" spans="2:11" ht="13.5" customHeight="1">
      <c r="B143" s="98" t="s">
        <v>118</v>
      </c>
      <c r="C143" s="98"/>
      <c r="D143" s="2"/>
      <c r="E143" s="39"/>
      <c r="F143" s="77"/>
      <c r="G143" s="6" t="s">
        <v>25</v>
      </c>
      <c r="H143" s="6"/>
      <c r="I143" s="7">
        <v>175</v>
      </c>
      <c r="J143" s="44"/>
      <c r="K143" s="22">
        <f t="shared" si="6"/>
        <v>0</v>
      </c>
    </row>
    <row r="144" spans="2:11" ht="13.5" customHeight="1">
      <c r="B144" s="98" t="s">
        <v>119</v>
      </c>
      <c r="C144" s="98"/>
      <c r="D144" s="2"/>
      <c r="E144" s="39"/>
      <c r="F144" s="77"/>
      <c r="G144" s="6" t="s">
        <v>25</v>
      </c>
      <c r="H144" s="6"/>
      <c r="I144" s="7">
        <v>190</v>
      </c>
      <c r="J144" s="44"/>
      <c r="K144" s="22">
        <f t="shared" si="6"/>
        <v>0</v>
      </c>
    </row>
    <row r="145" spans="2:11" ht="13.5" customHeight="1">
      <c r="B145" s="98" t="s">
        <v>120</v>
      </c>
      <c r="C145" s="98"/>
      <c r="D145" s="2"/>
      <c r="E145" s="39"/>
      <c r="F145" s="77"/>
      <c r="G145" s="6" t="s">
        <v>25</v>
      </c>
      <c r="H145" s="6"/>
      <c r="I145" s="7">
        <v>210</v>
      </c>
      <c r="J145" s="44"/>
      <c r="K145" s="22">
        <f t="shared" si="6"/>
        <v>0</v>
      </c>
    </row>
    <row r="146" spans="2:11" ht="13.5" customHeight="1">
      <c r="B146" s="98" t="s">
        <v>121</v>
      </c>
      <c r="C146" s="98"/>
      <c r="D146" s="2"/>
      <c r="E146" s="39"/>
      <c r="F146" s="77"/>
      <c r="G146" s="6" t="s">
        <v>25</v>
      </c>
      <c r="H146" s="6"/>
      <c r="I146" s="7">
        <v>250</v>
      </c>
      <c r="J146" s="44"/>
      <c r="K146" s="22">
        <f t="shared" si="6"/>
        <v>0</v>
      </c>
    </row>
    <row r="147" spans="2:11" ht="13.5" customHeight="1">
      <c r="B147" s="98" t="s">
        <v>122</v>
      </c>
      <c r="C147" s="98"/>
      <c r="D147" s="2"/>
      <c r="E147" s="39"/>
      <c r="F147" s="77"/>
      <c r="G147" s="6" t="s">
        <v>25</v>
      </c>
      <c r="H147" s="6"/>
      <c r="I147" s="7">
        <v>100</v>
      </c>
      <c r="J147" s="44"/>
      <c r="K147" s="22">
        <f t="shared" si="6"/>
        <v>0</v>
      </c>
    </row>
    <row r="148" spans="2:11" ht="13.5" customHeight="1" thickBot="1">
      <c r="B148" s="133" t="s">
        <v>123</v>
      </c>
      <c r="C148" s="133"/>
      <c r="D148" s="2"/>
      <c r="E148" s="39"/>
      <c r="F148" s="77"/>
      <c r="G148" s="6" t="s">
        <v>25</v>
      </c>
      <c r="H148" s="6"/>
      <c r="I148" s="7">
        <v>70</v>
      </c>
      <c r="J148" s="44"/>
      <c r="K148" s="25">
        <f t="shared" si="6"/>
        <v>0</v>
      </c>
    </row>
    <row r="149" spans="2:11" ht="20.25" customHeight="1" thickTop="1" thickBot="1">
      <c r="B149" s="2"/>
      <c r="C149" s="2"/>
      <c r="D149" s="2"/>
      <c r="E149" s="124" t="s">
        <v>124</v>
      </c>
      <c r="F149" s="124"/>
      <c r="G149" s="124"/>
      <c r="H149" s="124"/>
      <c r="I149" s="124"/>
      <c r="J149" s="40"/>
      <c r="K149" s="12">
        <f>SUM(K113:K148)</f>
        <v>0</v>
      </c>
    </row>
    <row r="150" spans="2:11" ht="14.1" customHeight="1">
      <c r="B150" s="1" t="s">
        <v>125</v>
      </c>
      <c r="C150" s="1"/>
      <c r="D150" s="1"/>
      <c r="E150" s="18"/>
      <c r="F150" s="88"/>
      <c r="G150" s="18"/>
      <c r="H150" s="18"/>
      <c r="I150" s="18"/>
      <c r="J150" s="18"/>
      <c r="K150" s="18"/>
    </row>
    <row r="151" spans="2:11" ht="14.1" customHeight="1">
      <c r="B151" s="3" t="s">
        <v>2</v>
      </c>
      <c r="C151" s="3"/>
      <c r="D151" s="3"/>
      <c r="E151" s="15" t="s">
        <v>3</v>
      </c>
      <c r="F151" s="90"/>
      <c r="G151" s="15" t="s">
        <v>4</v>
      </c>
      <c r="H151" s="15"/>
      <c r="I151" s="16" t="s">
        <v>5</v>
      </c>
      <c r="J151" s="16"/>
      <c r="K151" s="15" t="s">
        <v>6</v>
      </c>
    </row>
    <row r="152" spans="2:11" ht="14.1" customHeight="1">
      <c r="B152" s="133" t="s">
        <v>126</v>
      </c>
      <c r="C152" s="133"/>
      <c r="D152" s="2"/>
      <c r="E152" s="38"/>
      <c r="F152" s="77"/>
      <c r="G152" s="6" t="s">
        <v>33</v>
      </c>
      <c r="H152" s="6"/>
      <c r="I152" s="7">
        <v>250000</v>
      </c>
      <c r="J152" s="44"/>
      <c r="K152" s="21">
        <f>SUM(E152*I152)</f>
        <v>0</v>
      </c>
    </row>
    <row r="153" spans="2:11" ht="14.1" customHeight="1">
      <c r="B153" s="133" t="s">
        <v>127</v>
      </c>
      <c r="C153" s="133"/>
      <c r="D153" s="2"/>
      <c r="E153" s="39"/>
      <c r="F153" s="77"/>
      <c r="G153" s="6" t="s">
        <v>33</v>
      </c>
      <c r="H153" s="6"/>
      <c r="I153" s="7">
        <v>350000</v>
      </c>
      <c r="J153" s="44"/>
      <c r="K153" s="22">
        <f t="shared" ref="K153:K161" si="7">SUM(E153*I153)</f>
        <v>0</v>
      </c>
    </row>
    <row r="154" spans="2:11" ht="14.1" customHeight="1">
      <c r="B154" s="98" t="s">
        <v>128</v>
      </c>
      <c r="C154" s="98"/>
      <c r="D154" s="2"/>
      <c r="E154" s="39"/>
      <c r="F154" s="77"/>
      <c r="G154" s="6" t="s">
        <v>33</v>
      </c>
      <c r="H154" s="6"/>
      <c r="I154" s="7">
        <v>5500</v>
      </c>
      <c r="J154" s="44"/>
      <c r="K154" s="22">
        <f t="shared" si="7"/>
        <v>0</v>
      </c>
    </row>
    <row r="155" spans="2:11" ht="14.1" customHeight="1">
      <c r="B155" s="133" t="s">
        <v>129</v>
      </c>
      <c r="C155" s="133"/>
      <c r="D155" s="2"/>
      <c r="E155" s="39"/>
      <c r="F155" s="77"/>
      <c r="G155" s="6" t="s">
        <v>33</v>
      </c>
      <c r="H155" s="6"/>
      <c r="I155" s="7">
        <v>4000</v>
      </c>
      <c r="J155" s="44"/>
      <c r="K155" s="22">
        <f t="shared" si="7"/>
        <v>0</v>
      </c>
    </row>
    <row r="156" spans="2:11" ht="14.1" customHeight="1">
      <c r="B156" s="133" t="s">
        <v>130</v>
      </c>
      <c r="C156" s="133"/>
      <c r="D156" s="2"/>
      <c r="E156" s="39"/>
      <c r="F156" s="77"/>
      <c r="G156" s="6" t="s">
        <v>33</v>
      </c>
      <c r="H156" s="6"/>
      <c r="I156" s="7">
        <v>45000</v>
      </c>
      <c r="J156" s="44"/>
      <c r="K156" s="22">
        <f t="shared" si="7"/>
        <v>0</v>
      </c>
    </row>
    <row r="157" spans="2:11" ht="14.1" customHeight="1">
      <c r="B157" s="98" t="s">
        <v>131</v>
      </c>
      <c r="C157" s="98"/>
      <c r="D157" s="2"/>
      <c r="E157" s="39"/>
      <c r="F157" s="77"/>
      <c r="G157" s="6" t="s">
        <v>33</v>
      </c>
      <c r="H157" s="6"/>
      <c r="I157" s="7">
        <v>65000</v>
      </c>
      <c r="J157" s="44"/>
      <c r="K157" s="22">
        <f t="shared" si="7"/>
        <v>0</v>
      </c>
    </row>
    <row r="158" spans="2:11" ht="14.1" customHeight="1">
      <c r="B158" s="133" t="s">
        <v>132</v>
      </c>
      <c r="C158" s="133"/>
      <c r="D158" s="2"/>
      <c r="E158" s="39"/>
      <c r="F158" s="77"/>
      <c r="G158" s="6" t="s">
        <v>33</v>
      </c>
      <c r="H158" s="6"/>
      <c r="I158" s="7">
        <v>6000</v>
      </c>
      <c r="J158" s="44"/>
      <c r="K158" s="21">
        <f t="shared" si="7"/>
        <v>0</v>
      </c>
    </row>
    <row r="159" spans="2:11" ht="14.1" customHeight="1">
      <c r="B159" s="98" t="s">
        <v>133</v>
      </c>
      <c r="C159" s="98"/>
      <c r="D159" s="2"/>
      <c r="E159" s="38"/>
      <c r="F159" s="77"/>
      <c r="G159" s="6" t="s">
        <v>33</v>
      </c>
      <c r="H159" s="6"/>
      <c r="I159" s="7">
        <v>15</v>
      </c>
      <c r="J159" s="44"/>
      <c r="K159" s="22">
        <f t="shared" si="7"/>
        <v>0</v>
      </c>
    </row>
    <row r="160" spans="2:11" ht="13.5" customHeight="1">
      <c r="B160" s="98" t="s">
        <v>134</v>
      </c>
      <c r="C160" s="98"/>
      <c r="D160" s="2"/>
      <c r="E160" s="39"/>
      <c r="F160" s="77"/>
      <c r="G160" s="6" t="s">
        <v>33</v>
      </c>
      <c r="H160" s="6"/>
      <c r="I160" s="7">
        <v>6500</v>
      </c>
      <c r="J160" s="44"/>
      <c r="K160" s="22">
        <f t="shared" si="7"/>
        <v>0</v>
      </c>
    </row>
    <row r="161" spans="2:11" ht="13.5" customHeight="1" thickBot="1">
      <c r="B161" s="98" t="s">
        <v>135</v>
      </c>
      <c r="C161" s="98"/>
      <c r="D161" s="2"/>
      <c r="E161" s="39"/>
      <c r="F161" s="77"/>
      <c r="G161" s="6" t="s">
        <v>33</v>
      </c>
      <c r="H161" s="6"/>
      <c r="I161" s="7">
        <v>300</v>
      </c>
      <c r="J161" s="44"/>
      <c r="K161" s="23">
        <f t="shared" si="7"/>
        <v>0</v>
      </c>
    </row>
    <row r="162" spans="2:11" ht="20.25" customHeight="1" thickTop="1" thickBot="1">
      <c r="B162" s="2"/>
      <c r="C162" s="2"/>
      <c r="D162" s="2"/>
      <c r="E162" s="124" t="s">
        <v>136</v>
      </c>
      <c r="F162" s="124"/>
      <c r="G162" s="124"/>
      <c r="H162" s="124"/>
      <c r="I162" s="124"/>
      <c r="J162" s="40"/>
      <c r="K162" s="12">
        <f>SUM(K152:K161)</f>
        <v>0</v>
      </c>
    </row>
    <row r="163" spans="2:11" ht="14.1" customHeight="1" thickBot="1">
      <c r="B163" s="30"/>
      <c r="C163" s="30"/>
      <c r="D163" s="30"/>
      <c r="E163" s="33"/>
      <c r="F163" s="33"/>
      <c r="G163" s="33"/>
      <c r="H163" s="33"/>
      <c r="I163" s="33"/>
      <c r="J163" s="33"/>
      <c r="K163" s="12"/>
    </row>
    <row r="164" spans="2:11" ht="17.25" customHeight="1">
      <c r="B164" s="27" t="s">
        <v>164</v>
      </c>
      <c r="C164" s="27"/>
      <c r="D164" s="97" t="s">
        <v>173</v>
      </c>
      <c r="E164" s="97"/>
      <c r="F164" s="97"/>
      <c r="G164" s="97"/>
      <c r="H164" s="97"/>
      <c r="I164" s="97"/>
      <c r="J164" s="97"/>
      <c r="K164" s="29" t="s">
        <v>166</v>
      </c>
    </row>
    <row r="165" spans="2:11" ht="14.25" customHeight="1">
      <c r="B165" s="27"/>
      <c r="C165" s="27"/>
      <c r="D165" s="27"/>
      <c r="E165" s="28"/>
      <c r="F165" s="89"/>
      <c r="G165" s="28"/>
      <c r="H165" s="46"/>
      <c r="I165" s="28"/>
      <c r="J165" s="41"/>
      <c r="K165" s="29"/>
    </row>
    <row r="166" spans="2:11" ht="14.1" customHeight="1">
      <c r="B166" s="1" t="s">
        <v>137</v>
      </c>
      <c r="C166" s="1"/>
      <c r="D166" s="1"/>
      <c r="E166" s="18"/>
      <c r="F166" s="88"/>
      <c r="G166" s="18"/>
      <c r="H166" s="18"/>
      <c r="I166" s="18"/>
      <c r="J166" s="18"/>
      <c r="K166" s="18"/>
    </row>
    <row r="167" spans="2:11" ht="13.5" customHeight="1">
      <c r="B167" s="3" t="s">
        <v>2</v>
      </c>
      <c r="C167" s="3"/>
      <c r="D167" s="3"/>
      <c r="E167" s="4" t="s">
        <v>3</v>
      </c>
      <c r="F167" s="86"/>
      <c r="G167" s="4" t="s">
        <v>4</v>
      </c>
      <c r="H167" s="4"/>
      <c r="I167" s="5" t="s">
        <v>5</v>
      </c>
      <c r="J167" s="5"/>
      <c r="K167" s="4" t="s">
        <v>6</v>
      </c>
    </row>
    <row r="168" spans="2:11" ht="13.5" customHeight="1">
      <c r="B168" s="98" t="s">
        <v>138</v>
      </c>
      <c r="C168" s="2"/>
      <c r="D168" s="2"/>
      <c r="E168" s="38"/>
      <c r="F168" s="77"/>
      <c r="G168" s="6" t="s">
        <v>25</v>
      </c>
      <c r="H168" s="6"/>
      <c r="I168" s="7">
        <v>400</v>
      </c>
      <c r="J168" s="44"/>
      <c r="K168" s="21">
        <f>SUM(E168*I168)</f>
        <v>0</v>
      </c>
    </row>
    <row r="169" spans="2:11" ht="13.5" customHeight="1">
      <c r="B169" s="98" t="s">
        <v>139</v>
      </c>
      <c r="C169" s="2"/>
      <c r="D169" s="2"/>
      <c r="E169" s="39"/>
      <c r="F169" s="77"/>
      <c r="G169" s="6" t="s">
        <v>25</v>
      </c>
      <c r="H169" s="6"/>
      <c r="I169" s="7">
        <v>450</v>
      </c>
      <c r="J169" s="44"/>
      <c r="K169" s="22">
        <f t="shared" ref="K169:K178" si="8">SUM(E169*I169)</f>
        <v>0</v>
      </c>
    </row>
    <row r="170" spans="2:11" ht="13.5" customHeight="1">
      <c r="B170" s="98" t="s">
        <v>140</v>
      </c>
      <c r="C170" s="2"/>
      <c r="D170" s="2"/>
      <c r="E170" s="39"/>
      <c r="F170" s="77"/>
      <c r="G170" s="6" t="s">
        <v>25</v>
      </c>
      <c r="H170" s="6"/>
      <c r="I170" s="7">
        <v>500</v>
      </c>
      <c r="J170" s="44"/>
      <c r="K170" s="22">
        <f t="shared" si="8"/>
        <v>0</v>
      </c>
    </row>
    <row r="171" spans="2:11" ht="13.5" customHeight="1">
      <c r="B171" s="98" t="s">
        <v>141</v>
      </c>
      <c r="C171" s="2"/>
      <c r="D171" s="2"/>
      <c r="E171" s="38"/>
      <c r="F171" s="77"/>
      <c r="G171" s="6" t="s">
        <v>25</v>
      </c>
      <c r="H171" s="6"/>
      <c r="I171" s="7">
        <v>600</v>
      </c>
      <c r="J171" s="44"/>
      <c r="K171" s="22">
        <f t="shared" si="8"/>
        <v>0</v>
      </c>
    </row>
    <row r="172" spans="2:11" ht="13.5" customHeight="1">
      <c r="B172" s="98" t="s">
        <v>142</v>
      </c>
      <c r="C172" s="2"/>
      <c r="D172" s="2"/>
      <c r="E172" s="38"/>
      <c r="F172" s="77"/>
      <c r="G172" s="6" t="s">
        <v>25</v>
      </c>
      <c r="H172" s="6"/>
      <c r="I172" s="7">
        <v>650</v>
      </c>
      <c r="J172" s="44"/>
      <c r="K172" s="21">
        <f t="shared" si="8"/>
        <v>0</v>
      </c>
    </row>
    <row r="173" spans="2:11" ht="13.5" customHeight="1">
      <c r="B173" s="98" t="s">
        <v>143</v>
      </c>
      <c r="C173" s="2"/>
      <c r="D173" s="2"/>
      <c r="E173" s="39"/>
      <c r="F173" s="77"/>
      <c r="G173" s="6" t="s">
        <v>25</v>
      </c>
      <c r="H173" s="6"/>
      <c r="I173" s="7">
        <v>700</v>
      </c>
      <c r="J173" s="44"/>
      <c r="K173" s="22">
        <f t="shared" si="8"/>
        <v>0</v>
      </c>
    </row>
    <row r="174" spans="2:11" ht="13.5" customHeight="1">
      <c r="B174" s="98" t="s">
        <v>144</v>
      </c>
      <c r="C174" s="2"/>
      <c r="D174" s="2"/>
      <c r="E174" s="39"/>
      <c r="F174" s="77"/>
      <c r="G174" s="6" t="s">
        <v>25</v>
      </c>
      <c r="H174" s="6"/>
      <c r="I174" s="7">
        <v>750</v>
      </c>
      <c r="J174" s="44"/>
      <c r="K174" s="22">
        <f t="shared" si="8"/>
        <v>0</v>
      </c>
    </row>
    <row r="175" spans="2:11" ht="13.5" customHeight="1">
      <c r="B175" s="98" t="s">
        <v>145</v>
      </c>
      <c r="C175" s="2"/>
      <c r="D175" s="2"/>
      <c r="E175" s="38"/>
      <c r="F175" s="77"/>
      <c r="G175" s="6" t="s">
        <v>25</v>
      </c>
      <c r="H175" s="6"/>
      <c r="I175" s="7">
        <v>800</v>
      </c>
      <c r="J175" s="44"/>
      <c r="K175" s="22">
        <f t="shared" si="8"/>
        <v>0</v>
      </c>
    </row>
    <row r="176" spans="2:11" ht="13.5" customHeight="1">
      <c r="B176" s="98" t="s">
        <v>146</v>
      </c>
      <c r="C176" s="2"/>
      <c r="D176" s="2"/>
      <c r="E176" s="39"/>
      <c r="F176" s="77"/>
      <c r="G176" s="6" t="s">
        <v>25</v>
      </c>
      <c r="H176" s="6"/>
      <c r="I176" s="7">
        <v>850</v>
      </c>
      <c r="J176" s="44"/>
      <c r="K176" s="22">
        <f t="shared" si="8"/>
        <v>0</v>
      </c>
    </row>
    <row r="177" spans="2:11" ht="13.5" customHeight="1">
      <c r="B177" s="98" t="s">
        <v>147</v>
      </c>
      <c r="C177" s="2"/>
      <c r="D177" s="2"/>
      <c r="E177" s="39"/>
      <c r="F177" s="77"/>
      <c r="G177" s="6" t="s">
        <v>25</v>
      </c>
      <c r="H177" s="6"/>
      <c r="I177" s="7">
        <v>1000</v>
      </c>
      <c r="J177" s="44"/>
      <c r="K177" s="22">
        <f t="shared" si="8"/>
        <v>0</v>
      </c>
    </row>
    <row r="178" spans="2:11" ht="13.5" customHeight="1" thickBot="1">
      <c r="B178" s="98" t="s">
        <v>148</v>
      </c>
      <c r="C178" s="2"/>
      <c r="D178" s="2"/>
      <c r="E178" s="39"/>
      <c r="F178" s="77"/>
      <c r="G178" s="6" t="s">
        <v>25</v>
      </c>
      <c r="H178" s="6"/>
      <c r="I178" s="7">
        <v>1150</v>
      </c>
      <c r="J178" s="44"/>
      <c r="K178" s="23">
        <f t="shared" si="8"/>
        <v>0</v>
      </c>
    </row>
    <row r="179" spans="2:11" ht="20.25" customHeight="1" thickTop="1" thickBot="1">
      <c r="B179" s="2"/>
      <c r="C179" s="2"/>
      <c r="D179" s="2"/>
      <c r="E179" s="124" t="s">
        <v>149</v>
      </c>
      <c r="F179" s="124"/>
      <c r="G179" s="124"/>
      <c r="H179" s="124"/>
      <c r="I179" s="124"/>
      <c r="J179" s="40"/>
      <c r="K179" s="12">
        <f>SUM(K168:K178)</f>
        <v>0</v>
      </c>
    </row>
    <row r="180" spans="2:11" ht="13.5" customHeight="1">
      <c r="B180" s="1" t="s">
        <v>150</v>
      </c>
      <c r="C180" s="1"/>
      <c r="D180" s="1"/>
      <c r="E180" s="18"/>
      <c r="F180" s="88"/>
      <c r="G180" s="18"/>
      <c r="H180" s="18"/>
      <c r="I180" s="18"/>
      <c r="J180" s="18"/>
      <c r="K180" s="18"/>
    </row>
    <row r="181" spans="2:11" ht="13.5" customHeight="1">
      <c r="B181" s="3" t="s">
        <v>2</v>
      </c>
      <c r="C181" s="3"/>
      <c r="D181" s="3"/>
      <c r="E181" s="15" t="s">
        <v>3</v>
      </c>
      <c r="F181" s="90"/>
      <c r="G181" s="15" t="s">
        <v>4</v>
      </c>
      <c r="H181" s="15"/>
      <c r="I181" s="16" t="s">
        <v>5</v>
      </c>
      <c r="J181" s="16"/>
      <c r="K181" s="15" t="s">
        <v>6</v>
      </c>
    </row>
    <row r="182" spans="2:11" ht="13.5" customHeight="1">
      <c r="B182" s="98" t="s">
        <v>151</v>
      </c>
      <c r="C182" s="2"/>
      <c r="D182" s="2"/>
      <c r="E182" s="10">
        <v>1</v>
      </c>
      <c r="F182" s="77"/>
      <c r="G182" s="6" t="s">
        <v>152</v>
      </c>
      <c r="H182" s="6"/>
      <c r="I182" s="48"/>
      <c r="J182" s="92"/>
      <c r="K182" s="21">
        <f>SUM(E182*I182)</f>
        <v>0</v>
      </c>
    </row>
    <row r="183" spans="2:11" ht="13.5" customHeight="1">
      <c r="B183" s="98" t="s">
        <v>153</v>
      </c>
      <c r="C183" s="2"/>
      <c r="D183" s="2"/>
      <c r="E183" s="10">
        <v>1</v>
      </c>
      <c r="F183" s="77"/>
      <c r="G183" s="6" t="s">
        <v>152</v>
      </c>
      <c r="H183" s="6"/>
      <c r="I183" s="49"/>
      <c r="J183" s="92"/>
      <c r="K183" s="22">
        <f>SUM(E183*I183)</f>
        <v>0</v>
      </c>
    </row>
    <row r="184" spans="2:11" ht="13.5" customHeight="1">
      <c r="B184" s="98" t="s">
        <v>154</v>
      </c>
      <c r="C184" s="2"/>
      <c r="D184" s="2"/>
      <c r="E184" s="38"/>
      <c r="F184" s="77"/>
      <c r="G184" s="6" t="s">
        <v>17</v>
      </c>
      <c r="H184" s="6"/>
      <c r="I184" s="26">
        <v>6</v>
      </c>
      <c r="J184" s="26"/>
      <c r="K184" s="22">
        <f>SUM(E184*I184)</f>
        <v>0</v>
      </c>
    </row>
    <row r="185" spans="2:11" ht="13.5" customHeight="1">
      <c r="B185" s="98" t="s">
        <v>155</v>
      </c>
      <c r="C185" s="2"/>
      <c r="D185" s="2"/>
      <c r="E185" s="39"/>
      <c r="F185" s="77"/>
      <c r="G185" s="6" t="s">
        <v>17</v>
      </c>
      <c r="H185" s="6"/>
      <c r="I185" s="7">
        <v>6</v>
      </c>
      <c r="J185" s="7"/>
      <c r="K185" s="22">
        <f t="shared" ref="K185:K187" si="9">SUM(E185*I185)</f>
        <v>0</v>
      </c>
    </row>
    <row r="186" spans="2:11" ht="13.5" customHeight="1">
      <c r="B186" s="98" t="s">
        <v>156</v>
      </c>
      <c r="C186" s="2"/>
      <c r="D186" s="2"/>
      <c r="E186" s="39"/>
      <c r="F186" s="77"/>
      <c r="G186" s="6" t="s">
        <v>10</v>
      </c>
      <c r="H186" s="6"/>
      <c r="I186" s="7">
        <v>30</v>
      </c>
      <c r="J186" s="7"/>
      <c r="K186" s="22">
        <f t="shared" si="9"/>
        <v>0</v>
      </c>
    </row>
    <row r="187" spans="2:11" ht="12" customHeight="1" thickBot="1">
      <c r="B187" s="98" t="s">
        <v>157</v>
      </c>
      <c r="C187" s="2"/>
      <c r="D187" s="2"/>
      <c r="E187" s="39"/>
      <c r="F187" s="77"/>
      <c r="G187" s="6" t="s">
        <v>8</v>
      </c>
      <c r="H187" s="6"/>
      <c r="I187" s="7">
        <v>100000</v>
      </c>
      <c r="J187" s="7"/>
      <c r="K187" s="23">
        <f t="shared" si="9"/>
        <v>0</v>
      </c>
    </row>
    <row r="188" spans="2:11" ht="15" customHeight="1" thickTop="1">
      <c r="B188" s="2"/>
      <c r="C188" s="2"/>
      <c r="D188" s="2"/>
      <c r="E188" s="17"/>
      <c r="F188" s="91"/>
      <c r="G188" s="13"/>
      <c r="H188" s="13"/>
      <c r="I188" s="51" t="s">
        <v>158</v>
      </c>
      <c r="J188" s="17"/>
      <c r="K188" s="14"/>
    </row>
    <row r="189" spans="2:11" ht="12" customHeight="1" thickBot="1">
      <c r="B189" s="2"/>
      <c r="C189" s="2"/>
      <c r="D189" s="2"/>
      <c r="E189" s="121" t="s">
        <v>159</v>
      </c>
      <c r="F189" s="121"/>
      <c r="G189" s="121"/>
      <c r="H189" s="121"/>
      <c r="I189" s="121"/>
      <c r="J189" s="40"/>
      <c r="K189" s="47">
        <f>SUM(K182:K187)</f>
        <v>0</v>
      </c>
    </row>
    <row r="190" spans="2:11" ht="15" customHeight="1" thickBot="1">
      <c r="B190" s="8"/>
      <c r="C190" s="8"/>
      <c r="D190" s="8"/>
      <c r="E190" s="121" t="s">
        <v>171</v>
      </c>
      <c r="F190" s="121"/>
      <c r="G190" s="121"/>
      <c r="H190" s="121"/>
      <c r="I190" s="121"/>
      <c r="J190" s="45"/>
      <c r="K190" s="47">
        <f>SUM(K212)</f>
        <v>0</v>
      </c>
    </row>
    <row r="191" spans="2:11" ht="15" customHeight="1" thickBot="1">
      <c r="B191" s="8"/>
      <c r="C191" s="8"/>
      <c r="D191" s="8"/>
      <c r="E191" s="124" t="s">
        <v>160</v>
      </c>
      <c r="F191" s="124"/>
      <c r="G191" s="124"/>
      <c r="H191" s="124"/>
      <c r="I191" s="124"/>
      <c r="J191" s="40"/>
      <c r="K191" s="47">
        <f>SUM(K13,K52,K81,K102,K149,K162,K179,K189,K190)</f>
        <v>0</v>
      </c>
    </row>
    <row r="192" spans="2:11" ht="20.25" customHeight="1" thickBot="1">
      <c r="E192" s="124" t="s">
        <v>161</v>
      </c>
      <c r="F192" s="124"/>
      <c r="G192" s="124"/>
      <c r="H192" s="124"/>
      <c r="I192" s="124"/>
      <c r="J192" s="40"/>
      <c r="K192" s="50">
        <f>SUM(K191*10%)</f>
        <v>0</v>
      </c>
    </row>
    <row r="193" spans="2:12" ht="3.75" customHeight="1" thickTop="1" thickBot="1">
      <c r="E193" s="45"/>
      <c r="F193" s="45"/>
      <c r="G193" s="45"/>
      <c r="H193" s="45"/>
      <c r="I193" s="45"/>
      <c r="J193" s="45"/>
      <c r="K193" s="52"/>
    </row>
    <row r="194" spans="2:12" ht="20.25" customHeight="1" thickBot="1">
      <c r="E194" s="125" t="s">
        <v>162</v>
      </c>
      <c r="F194" s="125"/>
      <c r="G194" s="125"/>
      <c r="H194" s="125"/>
      <c r="I194" s="125"/>
      <c r="J194" s="40"/>
      <c r="K194" s="78">
        <f>SUM(K191:K192)</f>
        <v>0</v>
      </c>
      <c r="L194" s="81"/>
    </row>
    <row r="195" spans="2:12" ht="8.25" customHeight="1" thickBot="1">
      <c r="E195" s="79"/>
      <c r="F195" s="79"/>
      <c r="G195" s="79"/>
      <c r="H195" s="79"/>
      <c r="I195" s="79"/>
      <c r="J195" s="80"/>
      <c r="K195" s="52"/>
    </row>
    <row r="196" spans="2:12" ht="12" customHeight="1">
      <c r="B196" s="53" t="s">
        <v>170</v>
      </c>
      <c r="C196" s="54"/>
      <c r="D196" s="54"/>
      <c r="E196" s="55"/>
      <c r="F196" s="55"/>
      <c r="G196" s="55"/>
      <c r="H196" s="55"/>
      <c r="I196" s="55"/>
      <c r="J196" s="55"/>
      <c r="K196" s="56"/>
    </row>
    <row r="197" spans="2:12" ht="13.5" customHeight="1">
      <c r="B197" s="57" t="s">
        <v>174</v>
      </c>
      <c r="C197" s="58"/>
      <c r="D197" s="58"/>
      <c r="E197" s="59"/>
      <c r="F197" s="59"/>
      <c r="G197" s="59"/>
      <c r="H197" s="59"/>
      <c r="I197" s="59"/>
      <c r="J197" s="59"/>
      <c r="K197" s="60"/>
    </row>
    <row r="198" spans="2:12" ht="13.5" customHeight="1">
      <c r="B198" s="61" t="s">
        <v>2</v>
      </c>
      <c r="C198" s="62"/>
      <c r="D198" s="62"/>
      <c r="E198" s="63" t="s">
        <v>3</v>
      </c>
      <c r="F198" s="63"/>
      <c r="G198" s="63" t="s">
        <v>4</v>
      </c>
      <c r="H198" s="63"/>
      <c r="I198" s="64" t="s">
        <v>5</v>
      </c>
      <c r="J198" s="64"/>
      <c r="K198" s="65" t="s">
        <v>6</v>
      </c>
    </row>
    <row r="199" spans="2:12" ht="13.5" customHeight="1">
      <c r="B199" s="137"/>
      <c r="C199" s="138"/>
      <c r="D199" s="66"/>
      <c r="E199" s="38"/>
      <c r="F199" s="77"/>
      <c r="G199" s="75"/>
      <c r="H199" s="67"/>
      <c r="I199" s="73"/>
      <c r="J199" s="68"/>
      <c r="K199" s="69">
        <f>SUM(E199*I199)</f>
        <v>0</v>
      </c>
    </row>
    <row r="200" spans="2:12" ht="13.5" customHeight="1">
      <c r="B200" s="134"/>
      <c r="C200" s="135"/>
      <c r="D200" s="66"/>
      <c r="E200" s="39"/>
      <c r="F200" s="77"/>
      <c r="G200" s="76"/>
      <c r="H200" s="67"/>
      <c r="I200" s="74"/>
      <c r="J200" s="68"/>
      <c r="K200" s="69">
        <f t="shared" ref="K200:K211" si="10">SUM(E200*I200)</f>
        <v>0</v>
      </c>
    </row>
    <row r="201" spans="2:12" ht="13.5" customHeight="1">
      <c r="B201" s="134"/>
      <c r="C201" s="135"/>
      <c r="D201" s="66"/>
      <c r="E201" s="39"/>
      <c r="F201" s="77"/>
      <c r="G201" s="76"/>
      <c r="H201" s="67"/>
      <c r="I201" s="74"/>
      <c r="J201" s="68"/>
      <c r="K201" s="69">
        <f t="shared" si="10"/>
        <v>0</v>
      </c>
    </row>
    <row r="202" spans="2:12" ht="13.5" customHeight="1">
      <c r="B202" s="134"/>
      <c r="C202" s="135"/>
      <c r="D202" s="66"/>
      <c r="E202" s="39"/>
      <c r="F202" s="77"/>
      <c r="G202" s="76"/>
      <c r="H202" s="67"/>
      <c r="I202" s="74"/>
      <c r="J202" s="68"/>
      <c r="K202" s="69">
        <f t="shared" si="10"/>
        <v>0</v>
      </c>
    </row>
    <row r="203" spans="2:12" ht="13.5" customHeight="1">
      <c r="B203" s="134"/>
      <c r="C203" s="135"/>
      <c r="D203" s="66"/>
      <c r="E203" s="39"/>
      <c r="F203" s="77"/>
      <c r="G203" s="76"/>
      <c r="H203" s="67"/>
      <c r="I203" s="74"/>
      <c r="J203" s="68"/>
      <c r="K203" s="69">
        <f t="shared" si="10"/>
        <v>0</v>
      </c>
    </row>
    <row r="204" spans="2:12" ht="13.5" customHeight="1">
      <c r="B204" s="134"/>
      <c r="C204" s="135"/>
      <c r="D204" s="66"/>
      <c r="E204" s="39"/>
      <c r="F204" s="77"/>
      <c r="G204" s="76"/>
      <c r="H204" s="67"/>
      <c r="I204" s="74"/>
      <c r="J204" s="68"/>
      <c r="K204" s="69">
        <f t="shared" si="10"/>
        <v>0</v>
      </c>
    </row>
    <row r="205" spans="2:12" ht="13.5" customHeight="1">
      <c r="B205" s="134"/>
      <c r="C205" s="135"/>
      <c r="D205" s="66"/>
      <c r="E205" s="39"/>
      <c r="F205" s="77"/>
      <c r="G205" s="76"/>
      <c r="H205" s="67"/>
      <c r="I205" s="74"/>
      <c r="J205" s="68"/>
      <c r="K205" s="69">
        <f t="shared" si="10"/>
        <v>0</v>
      </c>
    </row>
    <row r="206" spans="2:12" ht="13.5" customHeight="1">
      <c r="B206" s="134"/>
      <c r="C206" s="135"/>
      <c r="D206" s="66"/>
      <c r="E206" s="39"/>
      <c r="F206" s="77"/>
      <c r="G206" s="76"/>
      <c r="H206" s="67"/>
      <c r="I206" s="74"/>
      <c r="J206" s="68"/>
      <c r="K206" s="69">
        <f t="shared" si="10"/>
        <v>0</v>
      </c>
    </row>
    <row r="207" spans="2:12" ht="13.5" customHeight="1">
      <c r="B207" s="134"/>
      <c r="C207" s="135"/>
      <c r="D207" s="66"/>
      <c r="E207" s="39"/>
      <c r="F207" s="77"/>
      <c r="G207" s="76"/>
      <c r="H207" s="67"/>
      <c r="I207" s="74"/>
      <c r="J207" s="68"/>
      <c r="K207" s="69">
        <f t="shared" si="10"/>
        <v>0</v>
      </c>
    </row>
    <row r="208" spans="2:12" ht="13.5" customHeight="1">
      <c r="B208" s="134"/>
      <c r="C208" s="135"/>
      <c r="D208" s="66"/>
      <c r="E208" s="39"/>
      <c r="F208" s="77"/>
      <c r="G208" s="76"/>
      <c r="H208" s="67"/>
      <c r="I208" s="73"/>
      <c r="J208" s="68"/>
      <c r="K208" s="69">
        <f t="shared" si="10"/>
        <v>0</v>
      </c>
    </row>
    <row r="209" spans="1:11" ht="13.5" customHeight="1">
      <c r="B209" s="134"/>
      <c r="C209" s="135"/>
      <c r="D209" s="66"/>
      <c r="E209" s="39"/>
      <c r="F209" s="77"/>
      <c r="G209" s="76"/>
      <c r="H209" s="67"/>
      <c r="I209" s="74"/>
      <c r="J209" s="68"/>
      <c r="K209" s="69">
        <f t="shared" si="10"/>
        <v>0</v>
      </c>
    </row>
    <row r="210" spans="1:11" ht="13.5" customHeight="1">
      <c r="B210" s="134"/>
      <c r="C210" s="135"/>
      <c r="D210" s="66"/>
      <c r="E210" s="39"/>
      <c r="F210" s="77"/>
      <c r="G210" s="76"/>
      <c r="H210" s="67"/>
      <c r="I210" s="74"/>
      <c r="J210" s="68"/>
      <c r="K210" s="69">
        <f t="shared" si="10"/>
        <v>0</v>
      </c>
    </row>
    <row r="211" spans="1:11" ht="13.5" customHeight="1">
      <c r="B211" s="139"/>
      <c r="C211" s="140"/>
      <c r="D211" s="66"/>
      <c r="E211" s="117"/>
      <c r="F211" s="77"/>
      <c r="G211" s="118"/>
      <c r="H211" s="67"/>
      <c r="I211" s="119"/>
      <c r="J211" s="68"/>
      <c r="K211" s="116">
        <f t="shared" si="10"/>
        <v>0</v>
      </c>
    </row>
    <row r="212" spans="1:11" s="81" customFormat="1" ht="16.5" customHeight="1" thickBot="1">
      <c r="A212"/>
      <c r="B212" s="120"/>
      <c r="C212" s="94"/>
      <c r="D212" s="94"/>
      <c r="E212" s="136" t="s">
        <v>171</v>
      </c>
      <c r="F212" s="136"/>
      <c r="G212" s="136"/>
      <c r="H212" s="136"/>
      <c r="I212" s="136"/>
      <c r="J212" s="80"/>
      <c r="K212" s="115">
        <f>SUM(K199:K211)</f>
        <v>0</v>
      </c>
    </row>
    <row r="213" spans="1:11" s="81" customFormat="1" ht="3" customHeight="1" thickTop="1" thickBot="1">
      <c r="A213"/>
      <c r="B213" s="70"/>
      <c r="C213" s="71"/>
      <c r="D213" s="71"/>
      <c r="E213" s="122"/>
      <c r="F213" s="122"/>
      <c r="G213" s="122"/>
      <c r="H213" s="122"/>
      <c r="I213" s="122"/>
      <c r="J213" s="111"/>
      <c r="K213" s="72"/>
    </row>
    <row r="214" spans="1:11" s="81" customFormat="1" ht="13.5" customHeight="1" thickBot="1">
      <c r="B214" s="96" t="s">
        <v>172</v>
      </c>
      <c r="C214" s="94"/>
      <c r="D214" s="94"/>
      <c r="E214" s="80"/>
      <c r="F214" s="80"/>
      <c r="G214" s="80"/>
      <c r="H214" s="80"/>
      <c r="I214" s="80"/>
      <c r="J214" s="80"/>
      <c r="K214" s="95"/>
    </row>
    <row r="215" spans="1:11" s="81" customFormat="1" ht="13.5" customHeight="1">
      <c r="B215" s="101"/>
      <c r="C215" s="102"/>
      <c r="D215" s="102"/>
      <c r="E215" s="102"/>
      <c r="F215" s="102"/>
      <c r="G215" s="102"/>
      <c r="H215" s="102"/>
      <c r="I215" s="102"/>
      <c r="J215" s="102"/>
      <c r="K215" s="103"/>
    </row>
    <row r="216" spans="1:11" s="81" customFormat="1" ht="13.5" customHeight="1">
      <c r="B216" s="104"/>
      <c r="C216" s="105"/>
      <c r="D216" s="105"/>
      <c r="E216" s="105"/>
      <c r="F216" s="105"/>
      <c r="G216" s="105"/>
      <c r="H216" s="105"/>
      <c r="I216" s="105"/>
      <c r="J216" s="105"/>
      <c r="K216" s="106"/>
    </row>
    <row r="217" spans="1:11" s="81" customFormat="1" ht="13.5" customHeight="1">
      <c r="B217" s="104"/>
      <c r="C217" s="105"/>
      <c r="D217" s="105"/>
      <c r="E217" s="105"/>
      <c r="F217" s="105"/>
      <c r="G217" s="105"/>
      <c r="H217" s="105"/>
      <c r="I217" s="105"/>
      <c r="J217" s="105"/>
      <c r="K217" s="106"/>
    </row>
    <row r="218" spans="1:11" s="81" customFormat="1" ht="13.5" customHeight="1">
      <c r="B218" s="104"/>
      <c r="C218" s="105"/>
      <c r="D218" s="105"/>
      <c r="E218" s="105"/>
      <c r="F218" s="105"/>
      <c r="G218" s="105"/>
      <c r="H218" s="105"/>
      <c r="I218" s="105"/>
      <c r="J218" s="105"/>
      <c r="K218" s="106"/>
    </row>
    <row r="219" spans="1:11" s="81" customFormat="1" ht="13.5" customHeight="1">
      <c r="B219" s="104"/>
      <c r="C219" s="105"/>
      <c r="D219" s="105"/>
      <c r="E219" s="105"/>
      <c r="F219" s="105"/>
      <c r="G219" s="105"/>
      <c r="H219" s="105"/>
      <c r="I219" s="105"/>
      <c r="J219" s="105"/>
      <c r="K219" s="106"/>
    </row>
    <row r="220" spans="1:11" s="81" customFormat="1" ht="8.25" customHeight="1" thickBot="1">
      <c r="B220" s="107"/>
      <c r="C220" s="108"/>
      <c r="D220" s="108"/>
      <c r="E220" s="108"/>
      <c r="F220" s="108"/>
      <c r="G220" s="108"/>
      <c r="H220" s="108"/>
      <c r="I220" s="108"/>
      <c r="J220" s="108"/>
      <c r="K220" s="109"/>
    </row>
    <row r="221" spans="1:11" ht="15" customHeight="1" thickBot="1">
      <c r="A221" s="81"/>
      <c r="B221" s="71"/>
      <c r="C221" s="71"/>
      <c r="D221" s="71"/>
      <c r="E221" s="83"/>
      <c r="F221" s="83"/>
      <c r="G221" s="83"/>
      <c r="H221" s="83"/>
      <c r="I221" s="83"/>
      <c r="J221" s="83"/>
      <c r="K221" s="12"/>
    </row>
    <row r="222" spans="1:11" ht="15" customHeight="1">
      <c r="B222" s="27" t="s">
        <v>164</v>
      </c>
      <c r="C222" s="27"/>
      <c r="D222" s="97" t="s">
        <v>165</v>
      </c>
      <c r="E222" s="97"/>
      <c r="F222" s="97"/>
      <c r="G222" s="97"/>
      <c r="H222" s="97"/>
      <c r="I222" s="97"/>
      <c r="J222" s="97"/>
      <c r="K222" s="29" t="s">
        <v>169</v>
      </c>
    </row>
  </sheetData>
  <sheetProtection selectLockedCells="1"/>
  <mergeCells count="58">
    <mergeCell ref="B204:C204"/>
    <mergeCell ref="B205:C205"/>
    <mergeCell ref="E212:I212"/>
    <mergeCell ref="B199:C199"/>
    <mergeCell ref="B200:C200"/>
    <mergeCell ref="B211:C211"/>
    <mergeCell ref="B206:C206"/>
    <mergeCell ref="B207:C207"/>
    <mergeCell ref="B208:C208"/>
    <mergeCell ref="B209:C209"/>
    <mergeCell ref="B210:C210"/>
    <mergeCell ref="B201:C201"/>
    <mergeCell ref="B202:C202"/>
    <mergeCell ref="B203:C203"/>
    <mergeCell ref="B111:C111"/>
    <mergeCell ref="B116:C116"/>
    <mergeCell ref="B118:C118"/>
    <mergeCell ref="B117:C117"/>
    <mergeCell ref="B119:C119"/>
    <mergeCell ref="B152:C152"/>
    <mergeCell ref="B153:C153"/>
    <mergeCell ref="B155:C155"/>
    <mergeCell ref="B156:C156"/>
    <mergeCell ref="B158:C158"/>
    <mergeCell ref="B120:C120"/>
    <mergeCell ref="B122:C122"/>
    <mergeCell ref="B124:C124"/>
    <mergeCell ref="B136:C136"/>
    <mergeCell ref="B148:C148"/>
    <mergeCell ref="B27:C27"/>
    <mergeCell ref="B31:C31"/>
    <mergeCell ref="B45:C45"/>
    <mergeCell ref="B56:C56"/>
    <mergeCell ref="B26:C26"/>
    <mergeCell ref="B1:K1"/>
    <mergeCell ref="B4:K4"/>
    <mergeCell ref="E162:I162"/>
    <mergeCell ref="B2:K2"/>
    <mergeCell ref="B3:K3"/>
    <mergeCell ref="G13:I13"/>
    <mergeCell ref="E52:I52"/>
    <mergeCell ref="E81:I81"/>
    <mergeCell ref="E102:I102"/>
    <mergeCell ref="E149:I149"/>
    <mergeCell ref="B10:C10"/>
    <mergeCell ref="B11:C11"/>
    <mergeCell ref="B12:C12"/>
    <mergeCell ref="B13:C13"/>
    <mergeCell ref="B14:C14"/>
    <mergeCell ref="B20:C20"/>
    <mergeCell ref="E190:I190"/>
    <mergeCell ref="E213:I213"/>
    <mergeCell ref="D54:J54"/>
    <mergeCell ref="E179:I179"/>
    <mergeCell ref="E189:I189"/>
    <mergeCell ref="E191:I191"/>
    <mergeCell ref="E192:I192"/>
    <mergeCell ref="E194:I194"/>
  </mergeCells>
  <pageMargins left="0.45" right="0.45" top="0.25" bottom="0.25" header="0.3" footer="0.3"/>
  <pageSetup fitToHeight="4" orientation="portrait" r:id="rId1"/>
  <rowBreaks count="3" manualBreakCount="3">
    <brk id="54" max="16383" man="1"/>
    <brk id="109" max="11" man="1"/>
    <brk id="16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Unit Price for Bond Estimate</vt:lpstr>
      <vt:lpstr>'Unit Price for Bond Estimate'!Print_Area</vt:lpstr>
    </vt:vector>
  </TitlesOfParts>
  <Company>City of Brentwood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Silfies, Heather</dc:creator>
  <cp:lastModifiedBy>Muniz, Amanda</cp:lastModifiedBy>
  <cp:lastPrinted>2022-08-01T19:17:40Z</cp:lastPrinted>
  <dcterms:created xsi:type="dcterms:W3CDTF">2016-07-29T21:15:26Z</dcterms:created>
  <dcterms:modified xsi:type="dcterms:W3CDTF">2023-05-24T16:32:35Z</dcterms:modified>
</cp:coreProperties>
</file>